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VS" sheetId="1" r:id="rId4"/>
    <sheet state="visible" name="Összesítő" sheetId="2" r:id="rId5"/>
  </sheets>
  <definedNames/>
  <calcPr/>
  <extLst>
    <ext uri="GoogleSheetsCustomDataVersion1">
      <go:sheetsCustomData xmlns:go="http://customooxmlschemas.google.com/" r:id="rId6" roundtripDataSignature="AMtx7mhh+OGr3CyjxKqIjeTBDFuzLK2whg=="/>
    </ext>
  </extLst>
</workbook>
</file>

<file path=xl/sharedStrings.xml><?xml version="1.0" encoding="utf-8"?>
<sst xmlns="http://schemas.openxmlformats.org/spreadsheetml/2006/main" count="1698" uniqueCount="722">
  <si>
    <t>Verzió:</t>
  </si>
  <si>
    <t>KONTROLL_HUNKALK_V11</t>
  </si>
  <si>
    <t>A fájl neve:</t>
  </si>
  <si>
    <t>A munka neve:</t>
  </si>
  <si>
    <t>Könyvtár-Füzesgyarmat</t>
  </si>
  <si>
    <t>Készítette:</t>
  </si>
  <si>
    <t>Készítés ideje:</t>
  </si>
  <si>
    <t>Fejezet szöveg</t>
  </si>
  <si>
    <t>Tételszámok</t>
  </si>
  <si>
    <t>Tételszövegek</t>
  </si>
  <si>
    <t>Mennyiség</t>
  </si>
  <si>
    <t>Mértékegység</t>
  </si>
  <si>
    <t>Egységárak</t>
  </si>
  <si>
    <t>Anyagár</t>
  </si>
  <si>
    <t>Munkadíj</t>
  </si>
  <si>
    <t>Gépköltség</t>
  </si>
  <si>
    <t>Külső közmű</t>
  </si>
  <si>
    <t>Műanyag nyomócső földárokba szerelve,</t>
  </si>
  <si>
    <t>földmunka költsége nélkül, hegesztett kötésekkel,</t>
  </si>
  <si>
    <t>PIPELIFE gyártmányú, PE víznyomócső, PE 80 anyagú, MSz EN 12201</t>
  </si>
  <si>
    <t>SDR 11, PN 12,5 bar</t>
  </si>
  <si>
    <t>54-331-004-030-02-31621</t>
  </si>
  <si>
    <t>25 x 2,3 mm 80VSDR11025EN300K</t>
  </si>
  <si>
    <t>m</t>
  </si>
  <si>
    <t>A.:</t>
  </si>
  <si>
    <t>D.:</t>
  </si>
  <si>
    <t>G.:</t>
  </si>
  <si>
    <t>Műanyag nyomócső idomai földárokba szerelve,</t>
  </si>
  <si>
    <t>PIPELIFE gyártmányú, PE tokos könyökidom,</t>
  </si>
  <si>
    <t>90°-os</t>
  </si>
  <si>
    <t>54-336-004-030-02-80180</t>
  </si>
  <si>
    <t>átm. 25 mm TPEW025</t>
  </si>
  <si>
    <t>db</t>
  </si>
  <si>
    <t>PIPELIFE gyártmányú, PE tokos T-idom,</t>
  </si>
  <si>
    <t>egál kivitelben</t>
  </si>
  <si>
    <t>54-336-004-030-02-80510</t>
  </si>
  <si>
    <t>átm. 25 mm TPET025</t>
  </si>
  <si>
    <t>PIPELIFE gyártmányú, PE tokos-menetes víz összekötőidom</t>
  </si>
  <si>
    <t>54-336-004-033-02-80330</t>
  </si>
  <si>
    <t>átm. 25 x 3/4" V TPEMGA25X3/4"V</t>
  </si>
  <si>
    <t>VÉDŐCSŐNEK SZERELVE</t>
  </si>
  <si>
    <t>M-54-331-008-070-02-31621</t>
  </si>
  <si>
    <t>63 x 5,8 mm 80VSDR11063EN100K</t>
  </si>
  <si>
    <t>Tokos lefolyóvezeték műanyagból,</t>
  </si>
  <si>
    <t>gumigyűrűs kötésekkel, szakaszos tömörségi próbával,</t>
  </si>
  <si>
    <t>földárokba szerelve, csőidomokkal és csőtartókkal együtt.</t>
  </si>
  <si>
    <t>Anyaga: PVC-KG</t>
  </si>
  <si>
    <t>PIPELIFE típusú,</t>
  </si>
  <si>
    <t>81-241-110-110-01-92011</t>
  </si>
  <si>
    <t>átm. 110 x 3,2 mm KGEM110/1M-S</t>
  </si>
  <si>
    <t>81-241-111-125-01-92011</t>
  </si>
  <si>
    <t>átm. 125 x 3,2 mm KGEM125/1M-S</t>
  </si>
  <si>
    <t>Műanyag akna építése gumigyűrűs toktömítéssel,</t>
  </si>
  <si>
    <t xml:space="preserve">PIPELIFE KGAHR típusú, átfolyó komplett tisztítónyílás, KG-PVC anyagú, </t>
  </si>
  <si>
    <t>öntöttvas fedlappal. Terhelhetőség: 5 t,</t>
  </si>
  <si>
    <t>átfolyás: 110/110 mm, tisztítónyílás mérete: átm. 160 mm</t>
  </si>
  <si>
    <t>53-485-001-160-02-33320</t>
  </si>
  <si>
    <t>11/16/11/09 magasság H: 900 mm</t>
  </si>
  <si>
    <t>átfolyás: 120/120 mm, tisztítónyílás mérete: átm. 160 mm</t>
  </si>
  <si>
    <t>12/16/12/09 magasság H: 900 mm</t>
  </si>
  <si>
    <t>Kerti locsolószelep beépítése, víztelenítő</t>
  </si>
  <si>
    <t>golyóscsappal, önműködő víztelenítéssel, horganyzott</t>
  </si>
  <si>
    <t>acélcsővel, csapszekrénnyel (406 sz.) és beépítési készlettel</t>
  </si>
  <si>
    <t>54-431-004-004-24-15421</t>
  </si>
  <si>
    <t>1"-os</t>
  </si>
  <si>
    <t>Rákötés meglévő víz vezetékre</t>
  </si>
  <si>
    <t>K-00-000848</t>
  </si>
  <si>
    <t>klt</t>
  </si>
  <si>
    <t>Rákötés meglévő szennyvíz aknára</t>
  </si>
  <si>
    <t>K-00-000849</t>
  </si>
  <si>
    <t>Vízzárósági vizsgálat</t>
  </si>
  <si>
    <t>53-810-030-001-01-90010</t>
  </si>
  <si>
    <t>30 cm csat. belméretig</t>
  </si>
  <si>
    <t>Nyomvonaljelző elhelyezése műanyagcsövek fölé 6 cm széles</t>
  </si>
  <si>
    <t>sárga fóliával</t>
  </si>
  <si>
    <t>54-646-001-001-03-10041</t>
  </si>
  <si>
    <t>PLASTOVINIL típusú,</t>
  </si>
  <si>
    <t>Fűtési és vízvezetékek szakaszos és hálózati nyomáspróbája</t>
  </si>
  <si>
    <t>54-711-013-001-01-90010</t>
  </si>
  <si>
    <t>- 200 mm k. átmérőig</t>
  </si>
  <si>
    <t>Csővezetékek fertőtlenítése</t>
  </si>
  <si>
    <t>54-721-013-001-01-90010</t>
  </si>
  <si>
    <t>Munkaárok földkiemelése közművesített területen, kézi erővel,</t>
  </si>
  <si>
    <t>bármely konzisztenciájú, I-IV osztályú talajban, a kitermelt föld</t>
  </si>
  <si>
    <t>depóniába vagy járműre rakásával,</t>
  </si>
  <si>
    <t>dúcolás nélkül,</t>
  </si>
  <si>
    <t>2,0 m2 szelvényig</t>
  </si>
  <si>
    <t>21-315-002-000-00-00000</t>
  </si>
  <si>
    <t>III. osztályú talajban</t>
  </si>
  <si>
    <t>m3</t>
  </si>
  <si>
    <t>Földvisszatöltés munkagödörbe, vagy munkaárokba, tömörítés</t>
  </si>
  <si>
    <t>nélkül, réteges elterítéssel, I-IV osztályú talajban,</t>
  </si>
  <si>
    <t>kézi erővel, az anyag súlypontja karoláson belül,</t>
  </si>
  <si>
    <t>a vezeték felett és mellett</t>
  </si>
  <si>
    <t>21-319-001-000-00-00000</t>
  </si>
  <si>
    <t>50 cm vastagságig</t>
  </si>
  <si>
    <t>a vezetéket környező</t>
  </si>
  <si>
    <t>21-319-002-000-00-00000</t>
  </si>
  <si>
    <t>50 cm-en túli szelvényrészben</t>
  </si>
  <si>
    <t>Tömörítés bármely tömörítési osztályban, gépi erővel,</t>
  </si>
  <si>
    <t>vezeték felett és mellett</t>
  </si>
  <si>
    <t>21-810-011-000-00-00000</t>
  </si>
  <si>
    <t>85% tömörségi fokra</t>
  </si>
  <si>
    <t>Gáz szerelés</t>
  </si>
  <si>
    <t>Szabadon, vagy padlócsatornába szerelt horganyzott,</t>
  </si>
  <si>
    <t>vagy fekete acélcső bontása, tartószerkezetekről</t>
  </si>
  <si>
    <t>81-000-201-000-00-00000</t>
  </si>
  <si>
    <t>2"-ig, vagy DN 50- ig</t>
  </si>
  <si>
    <t>Menetes szerelvény leszerelése</t>
  </si>
  <si>
    <t>82-000-111-000-00-00000</t>
  </si>
  <si>
    <t>2 " átmérőig</t>
  </si>
  <si>
    <t>Gázüzemű lakásfűtő berendezés leszerelése</t>
  </si>
  <si>
    <t>82-000-321-000-00-00000</t>
  </si>
  <si>
    <t>Varratnélküli normál falú fekete acélcsőből készült gázvezeték,</t>
  </si>
  <si>
    <t>hegesztett kötésekkel, szakaszos tömörségi próbával.</t>
  </si>
  <si>
    <t>Anyagminőség: MSZ EN 10255: 2005 St. 37,0</t>
  </si>
  <si>
    <t>(MSZ 120-2: 1982 A 37),</t>
  </si>
  <si>
    <t>szabadon szerelve,</t>
  </si>
  <si>
    <t>gázcsőbilinccsel</t>
  </si>
  <si>
    <t>81-311-103-003-01-11101</t>
  </si>
  <si>
    <t>3/4"</t>
  </si>
  <si>
    <t>81-311-104-004-01-11101</t>
  </si>
  <si>
    <t>1"</t>
  </si>
  <si>
    <t>Golyóscsap, teljes átömlésű,</t>
  </si>
  <si>
    <t>sárgarézből, nikkelezett kivitelben, felszerelve,</t>
  </si>
  <si>
    <t>EFFEBI-Venus típusú, gázra - PN 10, 60°C-ig</t>
  </si>
  <si>
    <t>1022 fogantyúval, egyenes kivitelben, külső-belső menetes</t>
  </si>
  <si>
    <t>82-121-203-003-34-37123</t>
  </si>
  <si>
    <t>Gázvezetéki flexicső,</t>
  </si>
  <si>
    <t>gázüzemű berendezési tárgyak bekötéséhez,</t>
  </si>
  <si>
    <t>rozsdamentes védőbevonattal, sárgaréz</t>
  </si>
  <si>
    <t>krómozott csatlakozó idomokkal, felszerelve,</t>
  </si>
  <si>
    <t>SICURFLEX típusú, átm. 13 mm, belső menetes - belső menetes csatlakozással,</t>
  </si>
  <si>
    <t>3/4" - 3/4"</t>
  </si>
  <si>
    <t>82-252-323-006-49-45223</t>
  </si>
  <si>
    <t>40 cm hosszúsággal</t>
  </si>
  <si>
    <t>Fali, kondenzációs kombi gázkazán,</t>
  </si>
  <si>
    <t>elektronikus gyújtással, NTC szondás hőfok</t>
  </si>
  <si>
    <t>ellenőrzéssel, biztonsági szerelvényekkel,</t>
  </si>
  <si>
    <t>modulációs ventilátorral és keringtető szivattyúval,</t>
  </si>
  <si>
    <t>beépített tágulási tartállyal, 3-utas váltószeleppel,</t>
  </si>
  <si>
    <t>füstgázelemző csonkkal, 2 fűtési kör és szolár</t>
  </si>
  <si>
    <t>rendszer közvetlen vezérlésére, LCD</t>
  </si>
  <si>
    <t>multifunkcionális monitorral,</t>
  </si>
  <si>
    <t>felszerelve és bekötve,</t>
  </si>
  <si>
    <t>(de az elektromos bekötés nélkül),</t>
  </si>
  <si>
    <t>ARISTON GENUS ONE SYSTEM típusú, hatásfok: ****</t>
  </si>
  <si>
    <t>M-82-332-622-024-21-31102</t>
  </si>
  <si>
    <t>24 j. 24,0 kW telj.</t>
  </si>
  <si>
    <t>Kaszkád kéményrendszer elemek</t>
  </si>
  <si>
    <t>kondenzációs kazánok égéstermék elvezetésére,</t>
  </si>
  <si>
    <t>tokos, gumigyűrűs kötésekkel, meglévő vagy új</t>
  </si>
  <si>
    <t>építésű téglakéményekbe szerelve,</t>
  </si>
  <si>
    <t>(szerelőkőműves munkák külön tételben történő</t>
  </si>
  <si>
    <t>költségelésével),</t>
  </si>
  <si>
    <t>TRICOX forgalmazású,</t>
  </si>
  <si>
    <t xml:space="preserve">indító idom </t>
  </si>
  <si>
    <t>86-688-001-001-21-12641</t>
  </si>
  <si>
    <t>átm. 60/100 mm AABI50</t>
  </si>
  <si>
    <t>Ötvözött alumínium kéményelemek,</t>
  </si>
  <si>
    <t>zárt égésterű kazánok égéstermék elvezetésére,</t>
  </si>
  <si>
    <t>egyenes csőelem, átm. 60/100 mm, PPs/alu</t>
  </si>
  <si>
    <t>86-601-021-062-21-11301</t>
  </si>
  <si>
    <t>500 mm hosszú PACS506C</t>
  </si>
  <si>
    <t>ellenőrző egyenes idom, PPs/alu</t>
  </si>
  <si>
    <t>86-607-021-060-21-11311</t>
  </si>
  <si>
    <t>átm. 60/100 mm PAEE50C</t>
  </si>
  <si>
    <t>könyökidom, 87°-os, PPs/alu</t>
  </si>
  <si>
    <t>86-607-021-060-21-11316</t>
  </si>
  <si>
    <t>átm. 60/100 mm PAKÖ501C</t>
  </si>
  <si>
    <t>parapet idom 2 db takarólemezzel, PPs/alu</t>
  </si>
  <si>
    <t>86-612-021-060-21-11322</t>
  </si>
  <si>
    <t>átm. 60/100 mm PAPA50</t>
  </si>
  <si>
    <t>Kiszellőző doboz</t>
  </si>
  <si>
    <t>gázvezeték részére</t>
  </si>
  <si>
    <t>K-00-000685</t>
  </si>
  <si>
    <t>Szerelő ajtó</t>
  </si>
  <si>
    <t>K-00-000686</t>
  </si>
  <si>
    <t>400x400 mm</t>
  </si>
  <si>
    <t>Alapmázolás a felület megtisztításával, portalanításával,</t>
  </si>
  <si>
    <t xml:space="preserve">cső és regisztercső felületén (DN 80-ig), függesztő és tartó szerkezeten, </t>
  </si>
  <si>
    <t>állványzaton,</t>
  </si>
  <si>
    <t>Supralux Koralkyd alapozófestékkel</t>
  </si>
  <si>
    <t>47-424-002-001-05-12150</t>
  </si>
  <si>
    <t>fehér</t>
  </si>
  <si>
    <t>Közbenső mázolás a felület megtisztításával, portalanításával,</t>
  </si>
  <si>
    <t>Supralux Astralin zománcfestékkel</t>
  </si>
  <si>
    <t>47-444-002-009-05-12510</t>
  </si>
  <si>
    <t>sárga</t>
  </si>
  <si>
    <t>Átvonó fedőmázolás a felület megtisztításával, portalanításával,</t>
  </si>
  <si>
    <t xml:space="preserve">cső és regisztercső felületén (DN 80-ig), függesztőn és tartóvason, sormosdó </t>
  </si>
  <si>
    <t>47-464-002-009-05-12510</t>
  </si>
  <si>
    <t>Áttörés helyreállítással, 0,10 m2/db méretig,</t>
  </si>
  <si>
    <t>felmenő téglafalban</t>
  </si>
  <si>
    <t>33-630-002-025-40-10101</t>
  </si>
  <si>
    <t>38 cm vastagságig</t>
  </si>
  <si>
    <t>Gázszerelési munkák próbái,</t>
  </si>
  <si>
    <t>gázvezetéki rendszer szilárdsági nyomáspróbája</t>
  </si>
  <si>
    <t>82-999-311-001-00-00000</t>
  </si>
  <si>
    <t>óra</t>
  </si>
  <si>
    <t>gázvezetéki rendszer hatósági szilárdsági nyomáspróbája</t>
  </si>
  <si>
    <t>82-999-311-002-00-00000</t>
  </si>
  <si>
    <t>gázvezetéki rendszer hatósági tömörségi nyomáspróbája</t>
  </si>
  <si>
    <t>82-999-311-003-00-00000</t>
  </si>
  <si>
    <t>Gázszerelési munkák átadás-átvételi eljárásával</t>
  </si>
  <si>
    <t>kapcsolatos költségek,</t>
  </si>
  <si>
    <t>átadási dokumentáció készítése</t>
  </si>
  <si>
    <t>82-999-321-001-00-00000</t>
  </si>
  <si>
    <t>átadási eljárás lefolytatása</t>
  </si>
  <si>
    <t>82-999-321-002-00-00000</t>
  </si>
  <si>
    <t>kezelési utasítás készítése</t>
  </si>
  <si>
    <t>82-999-321-003-00-00000</t>
  </si>
  <si>
    <t>kezelésre vonatkozó kioktatás</t>
  </si>
  <si>
    <t>82-999-321-004-00-00000</t>
  </si>
  <si>
    <t>Szakvélemények, hatósági engedélyek beszerzésével</t>
  </si>
  <si>
    <t>kéményseprő szakvélemény</t>
  </si>
  <si>
    <t>82-999-331-001-00-00000</t>
  </si>
  <si>
    <t>Víz-szennyvíz szerelés</t>
  </si>
  <si>
    <t>Alumíniumbetétes ötrétegű, oxigéndiffúziómentes műanyag csővezeték,</t>
  </si>
  <si>
    <t>hideg-, melegvíz nyomóvezetéki, valamint központifűtési célokra,</t>
  </si>
  <si>
    <t>célszerszámmal szerelhető, préskötéses oldhatatlan kötéssel,</t>
  </si>
  <si>
    <t>szakaszos nyomáspróbával,</t>
  </si>
  <si>
    <t>szabadon szerelve, csőidomokkal és tartóbilincsekkel,</t>
  </si>
  <si>
    <t>WAVIN Future K1 típusú,</t>
  </si>
  <si>
    <t>tekercsben szállítva</t>
  </si>
  <si>
    <t>81-514-002-016-21-31015</t>
  </si>
  <si>
    <t>átm. 16 x 2,00 mm FFC16</t>
  </si>
  <si>
    <t>81-514-003-020-21-31015</t>
  </si>
  <si>
    <t>átm. 20 x 2,25 mm FFC20</t>
  </si>
  <si>
    <t>81-514-004-025-21-31015</t>
  </si>
  <si>
    <t>átm. 25 x 2,50 mm FFC25</t>
  </si>
  <si>
    <t>Épületgépészeti és ipari csővezeték szigetelése szintetikus gumi,</t>
  </si>
  <si>
    <t>szintetikus kaucsuk, polietilén vagy poliuretán anyagú csőhéjjal,</t>
  </si>
  <si>
    <t>teljes felületen ragasztva,</t>
  </si>
  <si>
    <t>KAIFLEX ST típusú, csőhéj, anyaga: szintetikus kaucsuk, szaniter, légtechnikai, klima és hűtési csővezetékre,</t>
  </si>
  <si>
    <t>9 mm vastag</t>
  </si>
  <si>
    <t>48-830-021-018-71-87020</t>
  </si>
  <si>
    <t>18 mm átm. csővezetékre</t>
  </si>
  <si>
    <t>48-830-021-022-71-87020</t>
  </si>
  <si>
    <t>22 mm átm. csővezetékre</t>
  </si>
  <si>
    <t>48-830-021-028-71-87020</t>
  </si>
  <si>
    <t>28 mm átm. csővezetékre</t>
  </si>
  <si>
    <t>13 mm vastag</t>
  </si>
  <si>
    <t>48-830-021-022-71-87030</t>
  </si>
  <si>
    <t>gumigyűrűs kötésekkel, szakaszos tömörségi próbával.</t>
  </si>
  <si>
    <t>Anyaga: PVC, MSZ 8000-4: 1981</t>
  </si>
  <si>
    <t>Nyomásfokozat: P1,</t>
  </si>
  <si>
    <t>szabadon, horonyba vagy padlócsatornába szerelve, tartószerkezetekkel, műanyag csőidomokkal</t>
  </si>
  <si>
    <t>81-231-104-032-01-91011</t>
  </si>
  <si>
    <t>átm. 32 x 1,8 mm KAEM032/1M</t>
  </si>
  <si>
    <t>81-231-105-040-01-91011</t>
  </si>
  <si>
    <t>átm. 40 x 1,8 mm KAEM040/1M</t>
  </si>
  <si>
    <t>81-231-106-050-01-91011</t>
  </si>
  <si>
    <t>átm. 50 x 1,8 mm KAEM050/1M</t>
  </si>
  <si>
    <t>szabadon szerelve, csőidomokkal és csőtartókkal együtt.</t>
  </si>
  <si>
    <t>EFFEBI-Aster típusú, PN 40, 100°C-ig,</t>
  </si>
  <si>
    <t>0821 fogantyúval, egyenes kivitelben, belső-belső menetes</t>
  </si>
  <si>
    <t>82-121-203-003-34-37114</t>
  </si>
  <si>
    <t>82-121-204-004-34-37114</t>
  </si>
  <si>
    <t>Vízszűrő,</t>
  </si>
  <si>
    <t>menetes kivitelben, felszerelve,</t>
  </si>
  <si>
    <t>FF06 típusú, öblíthető</t>
  </si>
  <si>
    <t>82-121-203-003-42-38101</t>
  </si>
  <si>
    <t>3/4" FF06-3/4AA</t>
  </si>
  <si>
    <t>82-121-204-004-42-38101</t>
  </si>
  <si>
    <t>1" FF06-1AA</t>
  </si>
  <si>
    <t>Elektromos forróvíztároló készülék,</t>
  </si>
  <si>
    <t>a tárolótartály acéllemezből készül, a korrózió elleni védelmet</t>
  </si>
  <si>
    <t>fiziológiailag semleges, speciális tűzzománc és beépített</t>
  </si>
  <si>
    <t>magnézium aktívanód biztosítja, fehér műanyag külső burkolat,</t>
  </si>
  <si>
    <t>ARISTON gyártmányú, zárt rendszerű,</t>
  </si>
  <si>
    <t>alsó elhelyezésű</t>
  </si>
  <si>
    <t>M-82-321-221-010-23-20321</t>
  </si>
  <si>
    <t>AN RS 15U típ. 15 literes</t>
  </si>
  <si>
    <t>Biztonsági szerelvény elektromos melegvíztárolókhoz,</t>
  </si>
  <si>
    <t xml:space="preserve">MMG típusú, </t>
  </si>
  <si>
    <t>M-82-321-263-001-24-20266</t>
  </si>
  <si>
    <t>visszacsapóval kisbojlerhez</t>
  </si>
  <si>
    <t>Sarokszelep,</t>
  </si>
  <si>
    <t>sárgarézből, krómozott kivitelben,</t>
  </si>
  <si>
    <t>felszerelve,</t>
  </si>
  <si>
    <t>MOFÉM típusú,</t>
  </si>
  <si>
    <t>82-252-212-001-24-12701</t>
  </si>
  <si>
    <t>1/2" x 1/2" 163-0002-00</t>
  </si>
  <si>
    <t>Csepegtető tölcsér DN 32 víz- és golyós bűzzárral,</t>
  </si>
  <si>
    <t>műanyagból (PP),</t>
  </si>
  <si>
    <t>HL21 jelű,</t>
  </si>
  <si>
    <t>82-281-136-032-41-00306</t>
  </si>
  <si>
    <t>PP DN32 HL21</t>
  </si>
  <si>
    <t>Klímaszifon,</t>
  </si>
  <si>
    <t>kondenzvíz és cseppgyűjtéshez, DN 32 függőleges kimenettel,</t>
  </si>
  <si>
    <t>kiszáradás esetén is bűzzáró szifonkazettával,</t>
  </si>
  <si>
    <t>átm. 20 - 32 mm-es csővel vagy tömlővel, 9 liter/perc</t>
  </si>
  <si>
    <t>lefolyóteljesítménn., falba süllyesztve beépítve,</t>
  </si>
  <si>
    <t>HL 138 jelű,</t>
  </si>
  <si>
    <t>82-281-861-032-41-00158</t>
  </si>
  <si>
    <t>DN 32 függőleges kimenettel</t>
  </si>
  <si>
    <t>Légbeszívó szelep műanyagból (PP),</t>
  </si>
  <si>
    <t>hőszigetelő burkolattal, beépítési magasság 97 mm,</t>
  </si>
  <si>
    <t>teljesítmény 5,5 l/s, felszerelve,</t>
  </si>
  <si>
    <t>HL905 jelű,</t>
  </si>
  <si>
    <t>M-82-281-851-032-41-00452</t>
  </si>
  <si>
    <t>PP DN32/40/50 HL905</t>
  </si>
  <si>
    <t>Padlólefolyó műanyagból (PE),</t>
  </si>
  <si>
    <t>vízszintes elhúzással, szigetelő karimával,</t>
  </si>
  <si>
    <t>"Primus" kiszáradás esetén is bűzzáró szifonbetéttel,</t>
  </si>
  <si>
    <t>123x123 mm-es műanyag rácstartóval,</t>
  </si>
  <si>
    <t>115x115 mm-es nemesacél ráccsal,</t>
  </si>
  <si>
    <t>HL510NPr jelű,</t>
  </si>
  <si>
    <t>82-282-331-040-41-00618</t>
  </si>
  <si>
    <t>PE DN40/50 HL510NPr</t>
  </si>
  <si>
    <t xml:space="preserve">Háztartási mosogató rozsdamentes acéllemezből, </t>
  </si>
  <si>
    <t>gumiperemmel, lánctartóval, gyöngylánccal, műanyag dugóval,</t>
  </si>
  <si>
    <t>leeresztőszeleppel, bűzelzáróval,</t>
  </si>
  <si>
    <t>1 db MOFÉM fali mosogatócsapteleppel,</t>
  </si>
  <si>
    <t>2 db falikoronggal,</t>
  </si>
  <si>
    <t>bútorba szerelve,</t>
  </si>
  <si>
    <t>egymedencés-csepptá.,</t>
  </si>
  <si>
    <t>MOFÉM JUNIOR ECO 152-0023-00 sz. egykaros csapteleppel</t>
  </si>
  <si>
    <t>M-82-201-922-111-01-10126</t>
  </si>
  <si>
    <t>szögletes kivitel</t>
  </si>
  <si>
    <t>Falikút acéllemezből, kívül-belül fehérre tűzzománcozva,</t>
  </si>
  <si>
    <t>egy vagy két csaplyukkal, felszerelve,</t>
  </si>
  <si>
    <t>82-202-111-001-01-10511</t>
  </si>
  <si>
    <t>rövid hátfal</t>
  </si>
  <si>
    <t>Kifolyószelep,</t>
  </si>
  <si>
    <t>tömlővéggel, felszerelve,</t>
  </si>
  <si>
    <t>82-252-202-001-24-12631</t>
  </si>
  <si>
    <t>1/2" 162-0001-00</t>
  </si>
  <si>
    <t>Csőszifon műanyagból (PP),</t>
  </si>
  <si>
    <t>visszacsapószelepes mosógép csatlakozóval,</t>
  </si>
  <si>
    <t>függőlegesen állítható összekötőcsővel,</t>
  </si>
  <si>
    <t>gömbcsuklós kimeneti csatlakozóval,</t>
  </si>
  <si>
    <t>1 1/2"-os menetes csatlakozással,</t>
  </si>
  <si>
    <t>HL100 jelű, ÖNORM B 2511, EN 411 szerint</t>
  </si>
  <si>
    <t>82-281-081-050-41-00101</t>
  </si>
  <si>
    <t>PP DN50 HL100/50</t>
  </si>
  <si>
    <t>Szaniter kerámia mosdó, hideg-melegvízre,</t>
  </si>
  <si>
    <t>műanyag faliékekkel, csavarokkal,</t>
  </si>
  <si>
    <t>1 db MOFÉM leeresztőszelep nélküli csapteleppel</t>
  </si>
  <si>
    <t>2 db MOFÉM sarokszeleppel, nyomó összekötőcsővel,</t>
  </si>
  <si>
    <t>1 db MOFÉM leeresztőszelepes bűzelzáróval,</t>
  </si>
  <si>
    <t>V&amp;B ALFÖLDI-Bázis típusú,</t>
  </si>
  <si>
    <t>bűzelzáró takaróelem és mosdóláb nélkül, MOFÉM JUNIOR ECO 150-0021-00 sz. egykaros mosdócsapteleppel</t>
  </si>
  <si>
    <t>82-211-911-114-01-11104</t>
  </si>
  <si>
    <t>60x44 cm fehér 419671</t>
  </si>
  <si>
    <t>Szaniter kerámia WC csésze, falra szerelhető kivitelben,</t>
  </si>
  <si>
    <t>előre beépített állványra szerelve, rögzítőkészlettel,</t>
  </si>
  <si>
    <t>(de a szerelőállvány ára nélkül), továbbá</t>
  </si>
  <si>
    <t>1 db műanyag öblítőtartállyal,</t>
  </si>
  <si>
    <t>1 db falikoronggal,</t>
  </si>
  <si>
    <t>1 db MOFÉM sarokszeleppel,</t>
  </si>
  <si>
    <t>1 db FIL-NOX bekötőcsővel,</t>
  </si>
  <si>
    <t>1 db fa ülőkével,</t>
  </si>
  <si>
    <t xml:space="preserve">V&amp;B ALFÖLDI-Saval típusú, </t>
  </si>
  <si>
    <t>mélyöblítésű kivitelben</t>
  </si>
  <si>
    <t>M-82-213-931-111-01-13371</t>
  </si>
  <si>
    <t>fehér 4056 00 01 sz.</t>
  </si>
  <si>
    <t>WC szerelőelem-állvány,</t>
  </si>
  <si>
    <t>horganyzott fémből, fali WC részére, eléfalazáshoz vagy befalazáshoz,</t>
  </si>
  <si>
    <t>3-6 literes formafújással készült vízöblítő tartállyal, de nyomólap nélkül,</t>
  </si>
  <si>
    <t>hangszigetelő készlettel, csatlakozó idomokkal, felszerelve,</t>
  </si>
  <si>
    <t>GEBERIT-KOMBIFIX típusú,</t>
  </si>
  <si>
    <t>előlről működtethető vízöblítő tartállyal</t>
  </si>
  <si>
    <t>82-231-031-001-21-91311</t>
  </si>
  <si>
    <t>Standard típ. 110,300,00,5</t>
  </si>
  <si>
    <t>Működtető nyomólap, falsík alatti WC vízöblítő tartályhoz,</t>
  </si>
  <si>
    <t>előlről történő működtetés esetén, felszerelve,</t>
  </si>
  <si>
    <t>SAMBA típusú,</t>
  </si>
  <si>
    <t>82-231-111-001-21-11351</t>
  </si>
  <si>
    <t>fehér színben 115,770,11,1</t>
  </si>
  <si>
    <t>Szaniter kerámia vizelde berendezés,</t>
  </si>
  <si>
    <t>felerősítő dübelkészlettel, gumitömítésekkel,</t>
  </si>
  <si>
    <t>1 db vizelde öblítőszeleppel,</t>
  </si>
  <si>
    <t>1 db MOFÉM vízelde bűzelzáróval,</t>
  </si>
  <si>
    <t>V&amp;B ALFÖLDI-Bázis típusú, SCHELL 2462 sz. öblítőszeleppel</t>
  </si>
  <si>
    <t>82-214-911-111-01-11401</t>
  </si>
  <si>
    <t>30 cm, fehér 4331 00 01 sz.</t>
  </si>
  <si>
    <t>Szaniter kerámia vizelde válaszfal,</t>
  </si>
  <si>
    <t>vizeldecsészék közé felszerelve,</t>
  </si>
  <si>
    <t>V&amp;B OMNIA-pro típusú,</t>
  </si>
  <si>
    <t>82-214-901-001-03-14451</t>
  </si>
  <si>
    <t>fehér 68000001</t>
  </si>
  <si>
    <t>Porcelán mosdó mozgáskorlátozottak részére,</t>
  </si>
  <si>
    <t>rögzítőelemmel, de csaptelep, leeresztő bűzelzáró nélkül,</t>
  </si>
  <si>
    <t>felszerelve</t>
  </si>
  <si>
    <t>82-241-111-201-55-51201</t>
  </si>
  <si>
    <t>TH 400-I típ. könyökpihentetővel</t>
  </si>
  <si>
    <t>Mosdócsaptelep mozgáskorlátozottak részére,</t>
  </si>
  <si>
    <t>hosszú (orvosi karral), hosszú lengő kifolyóval,</t>
  </si>
  <si>
    <t>álló kivitelben</t>
  </si>
  <si>
    <t>82-251-111-001-55-11115</t>
  </si>
  <si>
    <t>LK5125CRI típ.</t>
  </si>
  <si>
    <t>Porcelán WC csésze mozgáskorlátozottak részére,</t>
  </si>
  <si>
    <t>padlón álló kivitelben, felszerelve,</t>
  </si>
  <si>
    <t>vízöblítés nélkül</t>
  </si>
  <si>
    <t>82-213-112-211-55-53211</t>
  </si>
  <si>
    <t>TH 420-A típ. ülőkével és tetővel</t>
  </si>
  <si>
    <t>WC öblítőtartály műanyagból, mozgáskorlátozottak részére,</t>
  </si>
  <si>
    <t>vízbekötéssel, felszerelve,</t>
  </si>
  <si>
    <t>falon kívül szerelve</t>
  </si>
  <si>
    <t>82-215-231-011-55-55111</t>
  </si>
  <si>
    <t>V842901 típ.</t>
  </si>
  <si>
    <t>Tartozékelemek WC tartályhoz,</t>
  </si>
  <si>
    <t>(szerelési díj tartályszerelésnél térül)</t>
  </si>
  <si>
    <t>82-215-000-001-55-55191</t>
  </si>
  <si>
    <t>V815301 típ. öblítőcső</t>
  </si>
  <si>
    <t>82-215-000-011-55-55191</t>
  </si>
  <si>
    <t>V802401 típ. nyomógomb</t>
  </si>
  <si>
    <t>82-215-000-012-55-55191</t>
  </si>
  <si>
    <t>V816001 típ. illesztőgumi</t>
  </si>
  <si>
    <t>Dönthető falitükör mozgáskorlátozottak részére,</t>
  </si>
  <si>
    <t>82-219-202-001-55-59201</t>
  </si>
  <si>
    <t>350-1 típ.</t>
  </si>
  <si>
    <t>Hajlított kapaszkodó mozgáskorlátozottak részére,</t>
  </si>
  <si>
    <t>krómozott sárgarézből</t>
  </si>
  <si>
    <t>82-241-202-102-55-59926</t>
  </si>
  <si>
    <t>MEDAC0957C típ. szappantartóval</t>
  </si>
  <si>
    <t>Felhajtható kapaszkodó mozgáskorlátozottak</t>
  </si>
  <si>
    <t>részére, felszerelve,</t>
  </si>
  <si>
    <t>színterezett acélból, fehér színű</t>
  </si>
  <si>
    <t>82-241-202-103-55-59931</t>
  </si>
  <si>
    <t>TH 840L típ. 840 mm-es, papírtartóval</t>
  </si>
  <si>
    <t>Fix kapaszkodó mozgáskorlátozottak részére,</t>
  </si>
  <si>
    <t>830 mm-es, felszerelve,</t>
  </si>
  <si>
    <t>szinterezett acélból, fehér színű</t>
  </si>
  <si>
    <t>82-241-202-201-55-59927</t>
  </si>
  <si>
    <t>TH 831L típ. jobbos</t>
  </si>
  <si>
    <t>Szaniter kerámia piperetárgy,</t>
  </si>
  <si>
    <t>műanyag faliékekkel, csavarokkal, felszerelve,</t>
  </si>
  <si>
    <t>piperepolc</t>
  </si>
  <si>
    <t>82-219-101-006-01-11902</t>
  </si>
  <si>
    <t>60x14 cm fehér 46810001</t>
  </si>
  <si>
    <t>Interfolded hajtogatású kéztörlő adagoló</t>
  </si>
  <si>
    <t>ABS és MABS műanyagból,</t>
  </si>
  <si>
    <t>kulccsal és anélkül is nyitható,</t>
  </si>
  <si>
    <t>padlótól 120 cm magasságra falra felszerelve,</t>
  </si>
  <si>
    <t>TORK Elevation típusú,</t>
  </si>
  <si>
    <t>400 lap befogadására alkalmas</t>
  </si>
  <si>
    <t>82-219-202-001-51-10112</t>
  </si>
  <si>
    <t>44,4x30,2x10,2 cm-es, fehér 552000</t>
  </si>
  <si>
    <t>Toalettpapír adagoló</t>
  </si>
  <si>
    <t>tartaléktekercs funkcióval,</t>
  </si>
  <si>
    <t>padlótól 70 cm magasságra falra felszerelve,</t>
  </si>
  <si>
    <t>TORK Elevation Jumbo típusú,</t>
  </si>
  <si>
    <t>26 cm átm. toalettpapírokhoz</t>
  </si>
  <si>
    <t>82-219-201-001-51-10131</t>
  </si>
  <si>
    <t>36,0x43,7x13,3 cm-es, fehér 554000</t>
  </si>
  <si>
    <t>Folyékonyszappan adagoló</t>
  </si>
  <si>
    <t>alumíniumból és ABS műanyagból,</t>
  </si>
  <si>
    <t>1 literes TORK folyékonyszappan adagolásához,</t>
  </si>
  <si>
    <t>kulccsal nyitható kivitelben, mosdó vagy pult fölé</t>
  </si>
  <si>
    <t>20 cm magasságra falra felszerelve,</t>
  </si>
  <si>
    <t>TORK típusú,</t>
  </si>
  <si>
    <t>82-219-201-001-51-10201</t>
  </si>
  <si>
    <t>29,7x10,5x10,2 cm-es 452000</t>
  </si>
  <si>
    <t>Hulladékgyűjtő ABS műanyagból,</t>
  </si>
  <si>
    <t>20 literes űrtartalommal, fedő nélkül,</t>
  </si>
  <si>
    <t>falra felszerelve (padlótól 35 cm-re),</t>
  </si>
  <si>
    <t>82-219-202-001-51-10621</t>
  </si>
  <si>
    <t>43,0x32,2x20,5 cm-es, fehér 226100</t>
  </si>
  <si>
    <t>Kozmetikai talpas falitükör,</t>
  </si>
  <si>
    <t>MERKAPT Granada típusú,</t>
  </si>
  <si>
    <t>82-219-201-011-22-19107</t>
  </si>
  <si>
    <t>GMI 431440 szögletes talppal, krómozott</t>
  </si>
  <si>
    <t>Törülközőtartó,</t>
  </si>
  <si>
    <t>műanyag faliékkel, csavarokkal, felszerelve,</t>
  </si>
  <si>
    <t>MERKAPT Granad Arcana típusú,</t>
  </si>
  <si>
    <t>törölközőtartó rúd</t>
  </si>
  <si>
    <t>82-219-201-160-22-19252</t>
  </si>
  <si>
    <t>GAR 549141 60 cm-es egy soros</t>
  </si>
  <si>
    <t>WC kefetartó, elhelyezve,</t>
  </si>
  <si>
    <t>MERKAPT Granada Arcana típusú,</t>
  </si>
  <si>
    <t>82-219-000-011-22-19291</t>
  </si>
  <si>
    <t>GAR 549310</t>
  </si>
  <si>
    <t>Spirálkorcolt könnyű, merev lemezcsővezeték,</t>
  </si>
  <si>
    <t>horganyzott acélszalagból,</t>
  </si>
  <si>
    <t>külön tételben kiírt tartószerkezetre szerelve,</t>
  </si>
  <si>
    <t xml:space="preserve">SIG Air Handling Hungary SD típusú, </t>
  </si>
  <si>
    <t>83-111-001-010-01-11002</t>
  </si>
  <si>
    <t>NA 100</t>
  </si>
  <si>
    <t>Ajtórács festett acélból,</t>
  </si>
  <si>
    <t>átlátást megakadályozó rögzített betételemekkel,</t>
  </si>
  <si>
    <t>ajtó vagy épületszerkezet síkjára szerelhető kivitelben,</t>
  </si>
  <si>
    <t>SIG Air Handling Hungary DRR típusú,</t>
  </si>
  <si>
    <t>M-83-211-231-041-01-16111</t>
  </si>
  <si>
    <t>400 x 100 mm</t>
  </si>
  <si>
    <t xml:space="preserve">Légbeejtő </t>
  </si>
  <si>
    <t>AERECO EFA típusú,</t>
  </si>
  <si>
    <t>M-83-211-211-032-01-14121</t>
  </si>
  <si>
    <t>EFA-581</t>
  </si>
  <si>
    <t>Háztartási kisventilátor, fali, időzítővel, IP34</t>
  </si>
  <si>
    <t>SIG Air Handling Hungary SAF típusú,</t>
  </si>
  <si>
    <t>M-83-521-211-001-51-10002</t>
  </si>
  <si>
    <t>SAF 100 MAT+OK100</t>
  </si>
  <si>
    <t>vasbeton födémben</t>
  </si>
  <si>
    <t>33-630-017-025-40-10101</t>
  </si>
  <si>
    <t>25 cm vastagságig</t>
  </si>
  <si>
    <t>Horonyvésés helyreállítással,</t>
  </si>
  <si>
    <t>téglafalban</t>
  </si>
  <si>
    <t>33-630-021-500-25-52010</t>
  </si>
  <si>
    <t>25 cm2 keresztmetszetig</t>
  </si>
  <si>
    <t>Víz, - csatornaszerelési munkák próbái,</t>
  </si>
  <si>
    <t>vízvezetéki lefolyórendszer tömörségi próbája</t>
  </si>
  <si>
    <t>82-999-111-001-00-00000</t>
  </si>
  <si>
    <t>vízvezetéki nyomórendszer nyomáspróbája</t>
  </si>
  <si>
    <t>82-999-111-002-00-00000</t>
  </si>
  <si>
    <t>hatósági nyomáspróba</t>
  </si>
  <si>
    <t>82-999-111-003-00-00000</t>
  </si>
  <si>
    <t>vezetékrendszer fertőtlenítése</t>
  </si>
  <si>
    <t>82-999-111-004-00-00000</t>
  </si>
  <si>
    <t>Víz, - csatornaszerelési munkák átadás-átvételi</t>
  </si>
  <si>
    <t>eljárásával kapcsolatos költségek</t>
  </si>
  <si>
    <t>átadási dokumentáció készítés</t>
  </si>
  <si>
    <t>82-999-121-001-00-00000</t>
  </si>
  <si>
    <t>82-999-121-002-00-00000</t>
  </si>
  <si>
    <t>kezelési utasítás készítés</t>
  </si>
  <si>
    <t>82-999-121-003-00-00000</t>
  </si>
  <si>
    <t>82-999-121-004-00-00000</t>
  </si>
  <si>
    <t>Légcsatorna hálózat és tartozékainak üzempróbái</t>
  </si>
  <si>
    <t>és beszabályozása,</t>
  </si>
  <si>
    <t>a teljes légtechnikai rendszer beszabályozása és próbaüzeme</t>
  </si>
  <si>
    <t>83-991-001-004-00-00000</t>
  </si>
  <si>
    <t>Hűtés-fűtés szerelés</t>
  </si>
  <si>
    <t>Ötvözetlen, kívül horganyzott szénacél csővezeték, préskötéses</t>
  </si>
  <si>
    <t>csatlakozásokkal, zárt fűtési, hűtési és cirkulációs hálózat,</t>
  </si>
  <si>
    <t>száraz sűrített levegős csőhálózat és fűtőolaj hálózat kiépítésére,</t>
  </si>
  <si>
    <t>préskötéses idomokkal és tartószerkezettel,</t>
  </si>
  <si>
    <t>szabadon, horonyba, vagy padlócsatornába szerelve, szakaszos</t>
  </si>
  <si>
    <t>nyomáspróbával (a szerelőkőműves munkák nélkül),</t>
  </si>
  <si>
    <t>GEBERIT MAPRESS (Mapress C-Stahl) típusú,</t>
  </si>
  <si>
    <t>M-81-431-004-035-11-11101</t>
  </si>
  <si>
    <t>átm. 35,0 x 1,5 mm 29256</t>
  </si>
  <si>
    <t>81-514-005-032-21-31015</t>
  </si>
  <si>
    <t>átm. 32 x 3,00 mm FFC32</t>
  </si>
  <si>
    <t>szálban szállítva, (ár kérésre a 0 Ft anyagköltségű tételeknél)</t>
  </si>
  <si>
    <t>81-514-006-040-21-31025</t>
  </si>
  <si>
    <t>átm. 40 x 4,00 mm FFCS40</t>
  </si>
  <si>
    <t>81-514-007-050-21-31025</t>
  </si>
  <si>
    <t>átm. 50 x 4,50 mm FFCS50</t>
  </si>
  <si>
    <t>Ponthegesztett acélhálóval szerelt, műanyagcsöves</t>
  </si>
  <si>
    <t>padlófütési rendszer, hálóösszekötő elemekkel, csőrögzítő</t>
  </si>
  <si>
    <t>bilincsekkel, alufólia kasírozású, hő-, és hangszigetelő lapokkal,</t>
  </si>
  <si>
    <t>takarófóliával, szegélyszigetelő szalaggal, esztrichadalékkal,</t>
  </si>
  <si>
    <t>felszerelve, de a betonozási munkák nélkül.</t>
  </si>
  <si>
    <t>Csővezeték anyaga: polietilén</t>
  </si>
  <si>
    <t>Szigetelés: üveggyapot hőszigetelés kasírozott alufóliával</t>
  </si>
  <si>
    <t>THERWOLIN AM2 típusú,</t>
  </si>
  <si>
    <t>WAVIN PE-RT jelű, 20 x 2,0 mm padlófűtőcsővel,</t>
  </si>
  <si>
    <t>15,0 cm-es padlófűtőcső távolsággal</t>
  </si>
  <si>
    <t>81-518-104-032-44-48011</t>
  </si>
  <si>
    <t>TL-TK 4 cm vtg. szigeteléssel</t>
  </si>
  <si>
    <t>m2</t>
  </si>
  <si>
    <t>20,0 cm-es padlófűtőcső távolsággal</t>
  </si>
  <si>
    <t>81-518-105-032-44-48011</t>
  </si>
  <si>
    <t>25,0 cm-es padlófűtőcső távolsággal</t>
  </si>
  <si>
    <t>81-518-107-032-44-48011</t>
  </si>
  <si>
    <t>48-830-021-035-71-87030</t>
  </si>
  <si>
    <t>35 mm átm. csővezetékre</t>
  </si>
  <si>
    <t>48-830-022-042-71-87030</t>
  </si>
  <si>
    <t>42 mm átm. csővezetékre</t>
  </si>
  <si>
    <t>48-830-022-054-71-87030</t>
  </si>
  <si>
    <t>54 mm átm. csővezetékre</t>
  </si>
  <si>
    <t>Fűtési osztó-gyűjtő egység szekrénybe helyezve,</t>
  </si>
  <si>
    <t>de a szekrény ára nélkül,</t>
  </si>
  <si>
    <t>szelepelt kivitelben, átfolyásmérővel</t>
  </si>
  <si>
    <t>82-661-303-003-21-31814</t>
  </si>
  <si>
    <t>3 körös FPPA03</t>
  </si>
  <si>
    <t>82-661-306-006-21-31814</t>
  </si>
  <si>
    <t>6 körös FPPA06</t>
  </si>
  <si>
    <t>Visszacsapószelep 306 sz., felszerelve</t>
  </si>
  <si>
    <t>82-121-204-004-42-34111</t>
  </si>
  <si>
    <t>1" 306006</t>
  </si>
  <si>
    <t>Légtelenítő szelep sárgarézből,</t>
  </si>
  <si>
    <t>Flexvent típusú,</t>
  </si>
  <si>
    <t>elzárható kivitelben</t>
  </si>
  <si>
    <t>82-121-102-002-42-35121</t>
  </si>
  <si>
    <t>1/2" 27740</t>
  </si>
  <si>
    <t>Biztonsági szelep sárgarézből,</t>
  </si>
  <si>
    <t>82-121-203-032-42-36143</t>
  </si>
  <si>
    <t>3/4" 2,50 bar 27020</t>
  </si>
  <si>
    <t>Hő- és nyomásmérő, felszerelve,</t>
  </si>
  <si>
    <t>BUDERUS 03,32 típusú,</t>
  </si>
  <si>
    <t>hátsó csatlakozású</t>
  </si>
  <si>
    <t>82-552-111-031-42-81113</t>
  </si>
  <si>
    <t>átm. 80 mm 120° 03,32,004</t>
  </si>
  <si>
    <t>Kazántöltő és ürítő gömbcsap, sárgarézből,</t>
  </si>
  <si>
    <t>AHA-MOFÉM típusú,</t>
  </si>
  <si>
    <t>82-121-102-002-31-37131</t>
  </si>
  <si>
    <t>1/2"</t>
  </si>
  <si>
    <t>Ferdeülésű elzárószelep, sárgarézből,</t>
  </si>
  <si>
    <t>belső menetes kivitelben, kézikerékkel, felszerelve,</t>
  </si>
  <si>
    <t>STRÖMAX A-4117 típusú,</t>
  </si>
  <si>
    <t>82-121-204-004-26-63221</t>
  </si>
  <si>
    <t>1" Kvs=10,40 4117,23</t>
  </si>
  <si>
    <t>Kis hidraulikus váltó,</t>
  </si>
  <si>
    <t>M-82-381-113-004-32-76201</t>
  </si>
  <si>
    <t>1"-os, BM, 80/50</t>
  </si>
  <si>
    <t>Változó nyomású zárt tágulási tartály</t>
  </si>
  <si>
    <t>fűtési és hűtési rendszerek számára,</t>
  </si>
  <si>
    <t>nem cserélhető membránnal,</t>
  </si>
  <si>
    <t>maximális hőmérséklet a membránon 70°C,</t>
  </si>
  <si>
    <t>1,5 bar légoldali előfeszítéssel,</t>
  </si>
  <si>
    <t>piros színben, gyári tartozékkal,</t>
  </si>
  <si>
    <t>REFLEX "N" típusú, 3 bar/120°C</t>
  </si>
  <si>
    <t>82-461-102-035-77-11101</t>
  </si>
  <si>
    <t>N 35 j. 35 literes RX 7208400</t>
  </si>
  <si>
    <t>Gyorscsatlakozó szelep</t>
  </si>
  <si>
    <t>avatatlan elzárás elleni biztosítással,</t>
  </si>
  <si>
    <t>ürítő csonkkal, 10 bar/120°C,</t>
  </si>
  <si>
    <t>REFLEX "SU" típusú,</t>
  </si>
  <si>
    <t>82-121-203-003-77-11121</t>
  </si>
  <si>
    <t>SU 3/4" x 3/4" RX 7613000</t>
  </si>
  <si>
    <t>Feszmérő alumínium házban,</t>
  </si>
  <si>
    <t>fém burkolattal, a maximális üzemnyomást jelző mutatóval,</t>
  </si>
  <si>
    <t>1/2"-os alsó csatlakozással, felszerelve,</t>
  </si>
  <si>
    <t>0- 4 bar mérési határok között</t>
  </si>
  <si>
    <t>82-552-111-010-81-81201</t>
  </si>
  <si>
    <t>DN 100</t>
  </si>
  <si>
    <t>Háromjáratú keverőcsap</t>
  </si>
  <si>
    <t>szürkeöntvény szeleptesttel,</t>
  </si>
  <si>
    <t>menetes csatlakozással,</t>
  </si>
  <si>
    <t>HONEYWELL V 5431 (DR) típusú, PN 6</t>
  </si>
  <si>
    <t>82-121-424-004-26-12321</t>
  </si>
  <si>
    <t>A1041 j. 1" (kvs 10,0 m3/ó)</t>
  </si>
  <si>
    <t>Állítómotor V 5431 típusú keverőcsapokhoz,</t>
  </si>
  <si>
    <t>felszerelve, (de az elektromos bekötés nélkül),</t>
  </si>
  <si>
    <t>HONEYWELL gyártmányú,</t>
  </si>
  <si>
    <t>82-662-311-001-26-12323</t>
  </si>
  <si>
    <t>DN 15-32 csapokhoz</t>
  </si>
  <si>
    <t>Merülőérzékelő, felszerelve,</t>
  </si>
  <si>
    <t>M-82-382-113-031-27-52107</t>
  </si>
  <si>
    <t>Programozható szobatermosztát,</t>
  </si>
  <si>
    <t>7 napos programmal, digitális kijelzővel,</t>
  </si>
  <si>
    <t>82-382-101-002-26-11121</t>
  </si>
  <si>
    <t>CM 907 típ., napi 6 kapcsolású</t>
  </si>
  <si>
    <t>Nedvestengelyű, elektronikusan szabályzott,</t>
  </si>
  <si>
    <t>fűtési keringtető szivattyú, menetes kivitelben,</t>
  </si>
  <si>
    <t>hollandis kötéskészlettel szerelve,</t>
  </si>
  <si>
    <t>(de a külön tételben kiírt csavarzat anyagára nélkül),</t>
  </si>
  <si>
    <t>elektromotorral összeépítve, fűtési csővezetékbe</t>
  </si>
  <si>
    <t>beépítve,</t>
  </si>
  <si>
    <t>GRUNDFOS MAGNA típusú, PN 10, szürkeöntvény házzal,</t>
  </si>
  <si>
    <t>1x230 V tápfeszültségre</t>
  </si>
  <si>
    <t>M-82-712-104-014-01-11113</t>
  </si>
  <si>
    <t>MAGNA3 25- 60 1"</t>
  </si>
  <si>
    <t>Vörösrézcső vezeték hűtés és klímatechnikai célra,</t>
  </si>
  <si>
    <t>forrasztásos csőkötésekkel, szakaszos nyomáspróbával,</t>
  </si>
  <si>
    <t>szabadon, horonyba vagy padlócsatornába szerelve,</t>
  </si>
  <si>
    <t>(a szerelőkőműves munkák külön tételben történő elszámolásával),</t>
  </si>
  <si>
    <t>csőidomokkal és tartókkal,</t>
  </si>
  <si>
    <t xml:space="preserve">FRIGOTEC típusú, tisztított kivitelben, lezárt csővégekkel, EN 12735-1 szerint, </t>
  </si>
  <si>
    <t>CU-DHP anyagminőségű,</t>
  </si>
  <si>
    <t>lágy kivitelben, 9 mm-es szigeteléssel</t>
  </si>
  <si>
    <t>M-83-669-101-006-21-11024</t>
  </si>
  <si>
    <t>átm. 6,0 x 1,0 mm</t>
  </si>
  <si>
    <t>M-83-669-101-012-21-11024</t>
  </si>
  <si>
    <t>átm. 12,0 x 1,0 mm</t>
  </si>
  <si>
    <t>Split légkondícionáló berendezés,</t>
  </si>
  <si>
    <t>beltéri és kültéri egységgel, gyári tartozékokkal, faláttöréssel</t>
  </si>
  <si>
    <t>és helyreállítással, R410A freon gázzal való feltöltéssel,</t>
  </si>
  <si>
    <t>felszerelve.</t>
  </si>
  <si>
    <t>(a rézcső szerelés, elektromos bekötés és beszabályozás</t>
  </si>
  <si>
    <t>költsége nélkül),</t>
  </si>
  <si>
    <t>oldalfali készülék egy beltéri és egy kültéri egységgel,</t>
  </si>
  <si>
    <t>GREE LOMO PLUSZ típusú, hőszivattyús</t>
  </si>
  <si>
    <t>M-83-611-112-012-56-11112</t>
  </si>
  <si>
    <t>GWH12QB set 3,40/ 3,20 kW</t>
  </si>
  <si>
    <t>Multi split légkondícionáló berendezés gyári tartozékokkal,</t>
  </si>
  <si>
    <t>faláttöréssel és helyreállítással, R410A gázzal való feltöltéssel,</t>
  </si>
  <si>
    <t>GREE LOMO PLUSZ gyártmányú, kültéri készülék,</t>
  </si>
  <si>
    <t>hőszivattyús</t>
  </si>
  <si>
    <t>M-83-611-002-030-56-31012</t>
  </si>
  <si>
    <t>GWHD(24) 8,50/ 7,10 kW</t>
  </si>
  <si>
    <t>GREE LOMO PLUSZ típusú, beltéri, oldalfali készülék,</t>
  </si>
  <si>
    <t>M-83-611-012-012-56-31114</t>
  </si>
  <si>
    <t>GWH12QB 3,40/ 3,20 kW</t>
  </si>
  <si>
    <t>Fűtésszerelési munkák próbái,</t>
  </si>
  <si>
    <t>fűtési vezetékrendszer nyomáspróbája</t>
  </si>
  <si>
    <t>82-999-211-001-00-00000</t>
  </si>
  <si>
    <t>82-999-211-002-00-00000</t>
  </si>
  <si>
    <t>próbafűtés, radiátorok beszabályozása</t>
  </si>
  <si>
    <t>82-999-221-001-00-00000</t>
  </si>
  <si>
    <t>- 23,260 W telj. -ig</t>
  </si>
  <si>
    <t>kazánok, illetve hőközpont beüzemelése</t>
  </si>
  <si>
    <t>82-999-231-001-00-00000</t>
  </si>
  <si>
    <t>Hűtésszerelési munkák próbái,</t>
  </si>
  <si>
    <t>hűtési vezetékrendszer nitrogénes nyomáspróbája</t>
  </si>
  <si>
    <t>M-82-999-211-001-00-00000</t>
  </si>
  <si>
    <t>próbahűtés, klímák beszabályozása</t>
  </si>
  <si>
    <t>M-82-999-221-001-00-00000</t>
  </si>
  <si>
    <t>Fűtés-hűtés szerelési munkák átadás-átvételi eljárásával</t>
  </si>
  <si>
    <t>M-82-999-241-001-00-00000</t>
  </si>
  <si>
    <t>M-82-999-241-002-00-00000</t>
  </si>
  <si>
    <t>M-82-999-241-003-00-00000</t>
  </si>
  <si>
    <t>M-82-999-241-004-00-00000</t>
  </si>
  <si>
    <t>Megrendelő</t>
  </si>
  <si>
    <t>neve:</t>
  </si>
  <si>
    <r>
      <rPr>
        <rFont val="Times New Roman"/>
        <color rgb="FF000000"/>
        <sz val="12.0"/>
      </rPr>
      <t>Füzesgyarmat Város Önkormányzata</t>
    </r>
    <r>
      <rPr>
        <rFont val="Times New Roman"/>
        <color theme="1"/>
        <sz val="12.0"/>
      </rPr>
      <t xml:space="preserve">  </t>
    </r>
  </si>
  <si>
    <t>címe:</t>
  </si>
  <si>
    <r>
      <rPr>
        <rFont val="Times New Roman"/>
        <color rgb="FF000000"/>
        <sz val="12.0"/>
      </rPr>
      <t>5525 Füzesgyarmat, Szabadság tér 1</t>
    </r>
    <r>
      <rPr>
        <rFont val="Times New Roman"/>
        <color rgb="FFC0C0C0"/>
        <sz val="12.0"/>
      </rPr>
      <t>.</t>
    </r>
    <r>
      <rPr>
        <rFont val="Times New Roman"/>
        <color theme="1"/>
        <sz val="12.0"/>
      </rPr>
      <t xml:space="preserve">  </t>
    </r>
  </si>
  <si>
    <t>Munka megnevezése:</t>
  </si>
  <si>
    <t>Könyvtár épület felújítása, bővítése</t>
  </si>
  <si>
    <t xml:space="preserve"> </t>
  </si>
  <si>
    <r>
      <rPr>
        <rFont val="Times New Roman"/>
        <color rgb="FF000000"/>
        <sz val="12.0"/>
      </rPr>
      <t>Épületgépészeti rendszerek szerelési munkái</t>
    </r>
    <r>
      <rPr>
        <rFont val="Times New Roman"/>
        <color theme="1"/>
        <sz val="12.0"/>
      </rPr>
      <t xml:space="preserve">  </t>
    </r>
  </si>
  <si>
    <r>
      <rPr>
        <rFont val="Times New Roman"/>
        <color rgb="FF000000"/>
        <sz val="12.0"/>
      </rPr>
      <t>5525 Füzesgyarmat, Mátyás Király u. 10. hrsz: 756/2</t>
    </r>
    <r>
      <rPr>
        <rFont val="Times New Roman"/>
        <color rgb="FFC0C0C0"/>
        <sz val="12.0"/>
      </rPr>
      <t>.</t>
    </r>
    <r>
      <rPr>
        <rFont val="Times New Roman"/>
        <color theme="1"/>
        <sz val="12.0"/>
      </rPr>
      <t xml:space="preserve">  </t>
    </r>
  </si>
  <si>
    <t>KÖLTSÉGVETÉSI ÖSSZESÍTŐ</t>
  </si>
  <si>
    <t xml:space="preserve">készült </t>
  </si>
  <si>
    <t xml:space="preserve">A KONTROLL Kft.  Költségvetés  Készítő  Rendszerével </t>
  </si>
  <si>
    <t xml:space="preserve">HunÁr felújítási/kisvállalkozói  normák  alapján, </t>
  </si>
  <si>
    <t>2019. január 1-i  árszinten</t>
  </si>
  <si>
    <t>Anyag</t>
  </si>
  <si>
    <t>Díj</t>
  </si>
  <si>
    <r>
      <rPr>
        <rFont val="Times New Roman"/>
        <color rgb="FF000000"/>
        <sz val="12.0"/>
      </rPr>
      <t>Külső közmű</t>
    </r>
    <r>
      <rPr>
        <rFont val="Times New Roman"/>
        <color theme="1"/>
        <sz val="12.0"/>
      </rPr>
      <t xml:space="preserve"> </t>
    </r>
  </si>
  <si>
    <r>
      <rPr>
        <rFont val="Times New Roman"/>
        <color rgb="FF000000"/>
        <sz val="12.0"/>
      </rPr>
      <t>Gáz szerelés</t>
    </r>
    <r>
      <rPr>
        <rFont val="Times New Roman"/>
        <color theme="1"/>
        <sz val="12.0"/>
      </rPr>
      <t xml:space="preserve"> </t>
    </r>
  </si>
  <si>
    <r>
      <rPr>
        <rFont val="Times New Roman"/>
        <color rgb="FF000000"/>
        <sz val="12.0"/>
      </rPr>
      <t>Víz-szennyvíz szerelés</t>
    </r>
    <r>
      <rPr>
        <rFont val="Times New Roman"/>
        <color theme="1"/>
        <sz val="12.0"/>
      </rPr>
      <t xml:space="preserve"> </t>
    </r>
  </si>
  <si>
    <r>
      <rPr>
        <rFont val="Times New Roman"/>
        <color rgb="FF000000"/>
        <sz val="12.0"/>
      </rPr>
      <t>Hűtés-fűtés szerelés</t>
    </r>
    <r>
      <rPr>
        <rFont val="Times New Roman"/>
        <color theme="1"/>
        <sz val="12.0"/>
      </rPr>
      <t xml:space="preserve"> </t>
    </r>
  </si>
  <si>
    <t>Alapösszeg összesen:</t>
  </si>
  <si>
    <t>Nettó összesen:</t>
  </si>
  <si>
    <t>ÁFA:</t>
  </si>
  <si>
    <t xml:space="preserve">Bruttó összesen:  </t>
  </si>
  <si>
    <r>
      <rPr>
        <rFont val="Times New Roman"/>
        <color theme="1"/>
        <sz val="12.0"/>
      </rPr>
      <t xml:space="preserve">Füzesgyarmat, </t>
    </r>
    <r>
      <rPr>
        <rFont val="Times New Roman"/>
        <color rgb="FF000000"/>
        <sz val="12.0"/>
      </rPr>
      <t>2019. 07. 17</t>
    </r>
    <r>
      <rPr>
        <rFont val="Times New Roman"/>
        <color rgb="FFC0C0C0"/>
        <sz val="12.0"/>
      </rPr>
      <t>.</t>
    </r>
    <r>
      <rPr>
        <rFont val="Times New Roman"/>
        <color theme="1"/>
        <sz val="12.0"/>
      </rPr>
      <t xml:space="preserve">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</si>
</sst>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.mm.dd."/>
  </numFmts>
  <fonts count="15">
    <font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sz val="11.0"/>
      <color theme="1"/>
    </font>
    <font>
      <b/>
      <sz val="10.0"/>
      <color theme="1"/>
      <name val="Arial"/>
    </font>
    <font>
      <b/>
      <sz val="12.0"/>
      <color rgb="FF008000"/>
      <name val="Arial"/>
    </font>
    <font>
      <sz val="10.0"/>
      <color rgb="FF000000"/>
      <name val="Arial"/>
    </font>
    <font>
      <b/>
      <sz val="10.0"/>
      <color rgb="FF000000"/>
      <name val="Arial"/>
    </font>
    <font>
      <b/>
      <i/>
      <sz val="10.0"/>
      <color rgb="FF000000"/>
      <name val="Arial"/>
    </font>
    <font>
      <sz val="12.0"/>
      <color theme="1"/>
      <name val="Times New Roman"/>
    </font>
    <font>
      <sz val="12.0"/>
      <color rgb="FF000000"/>
      <name val="Times New Roman"/>
    </font>
    <font>
      <sz val="10.0"/>
      <color theme="1"/>
      <name val="Arial"/>
    </font>
    <font>
      <b/>
      <sz val="18.0"/>
      <color theme="1"/>
      <name val="Times New Roman"/>
    </font>
    <font>
      <b/>
      <sz val="12.0"/>
      <color theme="1"/>
      <name val="Times New Roman"/>
    </font>
    <font>
      <b/>
      <sz val="12.0"/>
      <color rgb="FF000000"/>
      <name val="Times New Roman"/>
    </font>
  </fonts>
  <fills count="2">
    <fill>
      <patternFill patternType="none"/>
    </fill>
    <fill>
      <patternFill patternType="lightGray"/>
    </fill>
  </fills>
  <borders count="3">
    <border/>
    <border>
      <top style="double">
        <color rgb="FF000000"/>
      </top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shrinkToFit="0" wrapText="1"/>
    </xf>
    <xf borderId="0" fillId="0" fontId="3" numFmtId="164" xfId="0" applyAlignment="1" applyFont="1" applyNumberFormat="1">
      <alignment readingOrder="0" shrinkToFit="0" wrapText="1"/>
    </xf>
    <xf borderId="0" fillId="0" fontId="4" numFmtId="0" xfId="0" applyFont="1"/>
    <xf borderId="0" fillId="0" fontId="4" numFmtId="0" xfId="0" applyAlignment="1" applyFont="1">
      <alignment shrinkToFit="0" wrapText="1"/>
    </xf>
    <xf borderId="1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Border="1" applyFont="1"/>
    <xf borderId="0" fillId="0" fontId="5" numFmtId="0" xfId="0" applyFont="1"/>
    <xf borderId="0" fillId="0" fontId="6" numFmtId="0" xfId="0" applyFont="1"/>
    <xf borderId="0" fillId="0" fontId="7" numFmtId="0" xfId="0" applyAlignment="1" applyFont="1">
      <alignment shrinkToFit="0" wrapText="1"/>
    </xf>
    <xf borderId="0" fillId="0" fontId="7" numFmtId="4" xfId="0" applyFont="1" applyNumberFormat="1"/>
    <xf borderId="0" fillId="0" fontId="7" numFmtId="0" xfId="0" applyFont="1"/>
    <xf borderId="0" fillId="0" fontId="6" numFmtId="4" xfId="0" applyFont="1" applyNumberFormat="1"/>
    <xf borderId="2" fillId="0" fontId="8" numFmtId="4" xfId="0" applyBorder="1" applyFont="1" applyNumberFormat="1"/>
    <xf borderId="0" fillId="0" fontId="7" numFmtId="3" xfId="0" applyFont="1" applyNumberFormat="1"/>
    <xf borderId="1" fillId="0" fontId="8" numFmtId="4" xfId="0" applyBorder="1" applyFont="1" applyNumberFormat="1"/>
    <xf borderId="0" fillId="0" fontId="9" numFmtId="0" xfId="0" applyAlignment="1" applyFont="1">
      <alignment vertical="center"/>
    </xf>
    <xf borderId="0" fillId="0" fontId="2" numFmtId="0" xfId="0" applyFont="1"/>
    <xf borderId="0" fillId="0" fontId="10" numFmtId="0" xfId="0" applyAlignment="1" applyFont="1">
      <alignment vertic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13" numFmtId="0" xfId="0" applyAlignment="1" applyFont="1">
      <alignment vertical="center"/>
    </xf>
    <xf borderId="0" fillId="0" fontId="10" numFmtId="0" xfId="0" applyAlignment="1" applyFont="1">
      <alignment horizontal="center" vertical="center"/>
    </xf>
    <xf borderId="0" fillId="0" fontId="2" numFmtId="0" xfId="0" applyAlignment="1" applyFont="1">
      <alignment horizontal="center"/>
    </xf>
    <xf borderId="0" fillId="0" fontId="14" numFmtId="0" xfId="0" applyAlignment="1" applyFont="1">
      <alignment horizontal="center" vertical="center"/>
    </xf>
    <xf borderId="0" fillId="0" fontId="9" numFmtId="0" xfId="0" applyAlignment="1" applyFont="1">
      <alignment horizontal="left" vertical="center"/>
    </xf>
    <xf borderId="0" fillId="0" fontId="10" numFmtId="9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25"/>
    <col customWidth="1" min="2" max="2" width="15.38"/>
    <col customWidth="1" min="3" max="3" width="16.0"/>
    <col customWidth="1" min="4" max="4" width="11.0"/>
    <col customWidth="1" min="5" max="5" width="7.63"/>
    <col customWidth="1" min="6" max="6" width="5.88"/>
    <col customWidth="1" min="7" max="7" width="10.0"/>
    <col customWidth="1" min="8" max="26" width="7.63"/>
  </cols>
  <sheetData>
    <row r="1">
      <c r="A1" s="1" t="s">
        <v>0</v>
      </c>
      <c r="B1" s="2" t="s">
        <v>1</v>
      </c>
    </row>
    <row r="2">
      <c r="A2" s="1" t="s">
        <v>2</v>
      </c>
      <c r="B2" s="2"/>
    </row>
    <row r="3">
      <c r="A3" s="1" t="s">
        <v>3</v>
      </c>
      <c r="B3" s="2" t="s">
        <v>4</v>
      </c>
    </row>
    <row r="4">
      <c r="A4" s="1" t="s">
        <v>5</v>
      </c>
      <c r="B4" s="2"/>
    </row>
    <row r="5">
      <c r="A5" s="1" t="s">
        <v>6</v>
      </c>
      <c r="B5" s="3">
        <v>43853.0</v>
      </c>
    </row>
    <row r="6">
      <c r="B6" s="2"/>
    </row>
    <row r="7">
      <c r="A7" s="4" t="s">
        <v>7</v>
      </c>
      <c r="B7" s="5" t="s">
        <v>8</v>
      </c>
      <c r="C7" s="4" t="s">
        <v>9</v>
      </c>
      <c r="D7" s="4" t="s">
        <v>10</v>
      </c>
      <c r="E7" s="4" t="s">
        <v>11</v>
      </c>
      <c r="F7" s="4"/>
      <c r="G7" s="4" t="s">
        <v>12</v>
      </c>
      <c r="H7" s="4" t="s">
        <v>13</v>
      </c>
      <c r="I7" s="4" t="s">
        <v>14</v>
      </c>
      <c r="J7" s="4" t="s">
        <v>15</v>
      </c>
    </row>
    <row r="8">
      <c r="A8" s="6"/>
      <c r="B8" s="7"/>
      <c r="C8" s="8"/>
      <c r="D8" s="8"/>
      <c r="E8" s="8"/>
      <c r="F8" s="8"/>
      <c r="G8" s="8"/>
      <c r="H8" s="8"/>
      <c r="I8" s="8"/>
      <c r="J8" s="8"/>
    </row>
    <row r="9">
      <c r="A9" s="9" t="s">
        <v>16</v>
      </c>
      <c r="B9" s="2"/>
    </row>
    <row r="10">
      <c r="B10" s="2"/>
    </row>
    <row r="11">
      <c r="B11" s="2"/>
      <c r="C11" s="10" t="s">
        <v>17</v>
      </c>
    </row>
    <row r="12">
      <c r="B12" s="2"/>
      <c r="C12" s="10" t="s">
        <v>18</v>
      </c>
    </row>
    <row r="13">
      <c r="B13" s="2"/>
      <c r="C13" s="10" t="s">
        <v>19</v>
      </c>
    </row>
    <row r="14">
      <c r="B14" s="2"/>
      <c r="C14" s="10" t="s">
        <v>20</v>
      </c>
    </row>
    <row r="15">
      <c r="A15" s="10">
        <v>1.0</v>
      </c>
      <c r="B15" s="11" t="s">
        <v>21</v>
      </c>
      <c r="C15" s="10" t="s">
        <v>22</v>
      </c>
      <c r="D15" s="12">
        <f>ROUND( 25,2 )</f>
        <v>25</v>
      </c>
      <c r="E15" s="10" t="s">
        <v>23</v>
      </c>
      <c r="F15" s="13" t="s">
        <v>24</v>
      </c>
      <c r="G15" s="14">
        <v>0.0</v>
      </c>
      <c r="H15" s="12">
        <f>ROUND( D$15*G15,0 )</f>
        <v>0</v>
      </c>
    </row>
    <row r="16">
      <c r="B16" s="2"/>
      <c r="F16" s="13" t="s">
        <v>25</v>
      </c>
      <c r="G16" s="14">
        <v>0.0</v>
      </c>
      <c r="I16" s="12">
        <f>ROUND( D$15*G16,0 )</f>
        <v>0</v>
      </c>
    </row>
    <row r="17">
      <c r="B17" s="2"/>
      <c r="F17" s="13" t="s">
        <v>26</v>
      </c>
      <c r="G17" s="14">
        <v>0.0</v>
      </c>
      <c r="J17" s="12">
        <f>ROUND( D$15*G17,0 )</f>
        <v>0</v>
      </c>
    </row>
    <row r="18">
      <c r="B18" s="2"/>
    </row>
    <row r="19">
      <c r="B19" s="2"/>
    </row>
    <row r="20">
      <c r="B20" s="2"/>
      <c r="C20" s="10" t="s">
        <v>27</v>
      </c>
    </row>
    <row r="21" ht="15.75" customHeight="1">
      <c r="B21" s="2"/>
      <c r="C21" s="10" t="s">
        <v>18</v>
      </c>
    </row>
    <row r="22" ht="15.75" customHeight="1">
      <c r="B22" s="2"/>
      <c r="C22" s="10" t="s">
        <v>28</v>
      </c>
    </row>
    <row r="23" ht="15.75" customHeight="1">
      <c r="B23" s="2"/>
      <c r="C23" s="10" t="s">
        <v>29</v>
      </c>
    </row>
    <row r="24" ht="15.75" customHeight="1">
      <c r="A24" s="10">
        <v>2.0</v>
      </c>
      <c r="B24" s="11" t="s">
        <v>30</v>
      </c>
      <c r="C24" s="10" t="s">
        <v>31</v>
      </c>
      <c r="D24" s="12">
        <f>ROUND( 2,2 )</f>
        <v>2</v>
      </c>
      <c r="E24" s="10" t="s">
        <v>32</v>
      </c>
      <c r="F24" s="13" t="s">
        <v>24</v>
      </c>
      <c r="G24" s="14">
        <v>0.0</v>
      </c>
      <c r="H24" s="12">
        <f>ROUND( D$24*G24,0 )</f>
        <v>0</v>
      </c>
    </row>
    <row r="25" ht="15.75" customHeight="1">
      <c r="B25" s="2"/>
      <c r="F25" s="13" t="s">
        <v>25</v>
      </c>
      <c r="G25" s="14">
        <v>0.0</v>
      </c>
      <c r="I25" s="12">
        <f>ROUND( D$24*G25,0 )</f>
        <v>0</v>
      </c>
    </row>
    <row r="26" ht="15.75" customHeight="1">
      <c r="B26" s="2"/>
      <c r="F26" s="13" t="s">
        <v>26</v>
      </c>
      <c r="G26" s="14">
        <v>0.0</v>
      </c>
      <c r="J26" s="12">
        <f>ROUND( D$24*G26,0 )</f>
        <v>0</v>
      </c>
    </row>
    <row r="27" ht="15.75" customHeight="1">
      <c r="B27" s="2"/>
    </row>
    <row r="28" ht="15.75" customHeight="1">
      <c r="B28" s="2"/>
    </row>
    <row r="29" ht="15.75" customHeight="1">
      <c r="B29" s="2"/>
      <c r="C29" s="10" t="s">
        <v>27</v>
      </c>
    </row>
    <row r="30" ht="15.75" customHeight="1">
      <c r="B30" s="2"/>
      <c r="C30" s="10" t="s">
        <v>18</v>
      </c>
    </row>
    <row r="31" ht="15.75" customHeight="1">
      <c r="B31" s="2"/>
      <c r="C31" s="10" t="s">
        <v>33</v>
      </c>
    </row>
    <row r="32" ht="15.75" customHeight="1">
      <c r="B32" s="2"/>
      <c r="C32" s="10" t="s">
        <v>34</v>
      </c>
    </row>
    <row r="33" ht="15.75" customHeight="1">
      <c r="A33" s="10">
        <v>3.0</v>
      </c>
      <c r="B33" s="11" t="s">
        <v>35</v>
      </c>
      <c r="C33" s="10" t="s">
        <v>36</v>
      </c>
      <c r="D33" s="12">
        <f>ROUND( 1,2 )</f>
        <v>1</v>
      </c>
      <c r="E33" s="10" t="s">
        <v>32</v>
      </c>
      <c r="F33" s="13" t="s">
        <v>24</v>
      </c>
      <c r="G33" s="14">
        <v>0.0</v>
      </c>
      <c r="H33" s="12">
        <f>ROUND( D$33*G33,0 )</f>
        <v>0</v>
      </c>
    </row>
    <row r="34" ht="15.75" customHeight="1">
      <c r="B34" s="2"/>
      <c r="F34" s="13" t="s">
        <v>25</v>
      </c>
      <c r="G34" s="14">
        <v>0.0</v>
      </c>
      <c r="I34" s="12">
        <f>ROUND( D$33*G34,0 )</f>
        <v>0</v>
      </c>
    </row>
    <row r="35" ht="15.75" customHeight="1">
      <c r="B35" s="2"/>
      <c r="F35" s="13" t="s">
        <v>26</v>
      </c>
      <c r="G35" s="14">
        <v>0.0</v>
      </c>
      <c r="J35" s="12">
        <f>ROUND( D$33*G35,0 )</f>
        <v>0</v>
      </c>
    </row>
    <row r="36" ht="15.75" customHeight="1">
      <c r="B36" s="2"/>
    </row>
    <row r="37" ht="15.75" customHeight="1">
      <c r="B37" s="2"/>
    </row>
    <row r="38" ht="15.75" customHeight="1">
      <c r="B38" s="2"/>
      <c r="C38" s="10" t="s">
        <v>27</v>
      </c>
    </row>
    <row r="39" ht="15.75" customHeight="1">
      <c r="B39" s="2"/>
      <c r="C39" s="10" t="s">
        <v>18</v>
      </c>
    </row>
    <row r="40" ht="15.75" customHeight="1">
      <c r="B40" s="2"/>
      <c r="C40" s="10" t="s">
        <v>37</v>
      </c>
    </row>
    <row r="41" ht="15.75" customHeight="1">
      <c r="A41" s="10">
        <v>4.0</v>
      </c>
      <c r="B41" s="11" t="s">
        <v>38</v>
      </c>
      <c r="C41" s="10" t="s">
        <v>39</v>
      </c>
      <c r="D41" s="12">
        <f>ROUND( 2,2 )</f>
        <v>2</v>
      </c>
      <c r="E41" s="10" t="s">
        <v>32</v>
      </c>
      <c r="F41" s="13" t="s">
        <v>24</v>
      </c>
      <c r="G41" s="14">
        <v>0.0</v>
      </c>
      <c r="H41" s="12">
        <f>ROUND( D$41*G41,0 )</f>
        <v>0</v>
      </c>
    </row>
    <row r="42" ht="15.75" customHeight="1">
      <c r="B42" s="2"/>
      <c r="F42" s="13" t="s">
        <v>25</v>
      </c>
      <c r="G42" s="14">
        <v>0.0</v>
      </c>
      <c r="I42" s="12">
        <f>ROUND( D$41*G42,0 )</f>
        <v>0</v>
      </c>
    </row>
    <row r="43" ht="15.75" customHeight="1">
      <c r="B43" s="2"/>
      <c r="F43" s="13" t="s">
        <v>26</v>
      </c>
      <c r="G43" s="14">
        <v>0.0</v>
      </c>
      <c r="J43" s="12">
        <f>ROUND( D$41*G43,0 )</f>
        <v>0</v>
      </c>
    </row>
    <row r="44" ht="15.75" customHeight="1">
      <c r="B44" s="2"/>
    </row>
    <row r="45" ht="15.75" customHeight="1">
      <c r="B45" s="2"/>
    </row>
    <row r="46" ht="15.75" customHeight="1">
      <c r="B46" s="2"/>
      <c r="C46" s="10" t="s">
        <v>17</v>
      </c>
    </row>
    <row r="47" ht="15.75" customHeight="1">
      <c r="B47" s="2"/>
      <c r="C47" s="10" t="s">
        <v>18</v>
      </c>
    </row>
    <row r="48" ht="15.75" customHeight="1">
      <c r="B48" s="2"/>
      <c r="C48" s="10" t="s">
        <v>19</v>
      </c>
    </row>
    <row r="49" ht="15.75" customHeight="1">
      <c r="B49" s="2"/>
      <c r="C49" s="10" t="s">
        <v>20</v>
      </c>
    </row>
    <row r="50" ht="15.75" customHeight="1">
      <c r="B50" s="2"/>
      <c r="C50" s="10" t="s">
        <v>40</v>
      </c>
    </row>
    <row r="51" ht="15.75" customHeight="1">
      <c r="A51" s="10">
        <v>5.0</v>
      </c>
      <c r="B51" s="11" t="s">
        <v>41</v>
      </c>
      <c r="C51" s="10" t="s">
        <v>42</v>
      </c>
      <c r="D51" s="12">
        <f>ROUND( 14.5,2 )</f>
        <v>14.5</v>
      </c>
      <c r="E51" s="10" t="s">
        <v>23</v>
      </c>
      <c r="F51" s="13" t="s">
        <v>24</v>
      </c>
      <c r="G51" s="14">
        <v>0.0</v>
      </c>
      <c r="H51" s="12">
        <f>ROUND( D$51*G51,0 )</f>
        <v>0</v>
      </c>
    </row>
    <row r="52" ht="15.75" customHeight="1">
      <c r="B52" s="2"/>
      <c r="F52" s="13" t="s">
        <v>25</v>
      </c>
      <c r="G52" s="14">
        <v>0.0</v>
      </c>
      <c r="I52" s="12">
        <f>ROUND( D$51*G52,0 )</f>
        <v>0</v>
      </c>
    </row>
    <row r="53" ht="15.75" customHeight="1">
      <c r="B53" s="2"/>
      <c r="F53" s="13" t="s">
        <v>26</v>
      </c>
      <c r="G53" s="14">
        <v>0.0</v>
      </c>
      <c r="J53" s="12">
        <f>ROUND( D$51*G53,0 )</f>
        <v>0</v>
      </c>
    </row>
    <row r="54" ht="15.75" customHeight="1">
      <c r="B54" s="2"/>
    </row>
    <row r="55" ht="15.75" customHeight="1">
      <c r="B55" s="2"/>
    </row>
    <row r="56" ht="15.75" customHeight="1">
      <c r="B56" s="2"/>
      <c r="C56" s="10" t="s">
        <v>43</v>
      </c>
    </row>
    <row r="57" ht="15.75" customHeight="1">
      <c r="B57" s="2"/>
      <c r="C57" s="10" t="s">
        <v>44</v>
      </c>
    </row>
    <row r="58" ht="15.75" customHeight="1">
      <c r="B58" s="2"/>
      <c r="C58" s="10" t="s">
        <v>45</v>
      </c>
    </row>
    <row r="59" ht="15.75" customHeight="1">
      <c r="B59" s="2"/>
      <c r="C59" s="10" t="s">
        <v>46</v>
      </c>
    </row>
    <row r="60" ht="15.75" customHeight="1">
      <c r="B60" s="2"/>
      <c r="C60" s="10" t="s">
        <v>47</v>
      </c>
    </row>
    <row r="61" ht="15.75" customHeight="1">
      <c r="A61" s="10">
        <v>6.0</v>
      </c>
      <c r="B61" s="11" t="s">
        <v>48</v>
      </c>
      <c r="C61" s="10" t="s">
        <v>49</v>
      </c>
      <c r="D61" s="12">
        <f>ROUND( 8,2 )</f>
        <v>8</v>
      </c>
      <c r="E61" s="10" t="s">
        <v>23</v>
      </c>
      <c r="F61" s="13" t="s">
        <v>24</v>
      </c>
      <c r="G61" s="14">
        <v>0.0</v>
      </c>
      <c r="H61" s="12">
        <f>ROUND( D$61*G61,0 )</f>
        <v>0</v>
      </c>
    </row>
    <row r="62" ht="15.75" customHeight="1">
      <c r="B62" s="2"/>
      <c r="F62" s="13" t="s">
        <v>25</v>
      </c>
      <c r="G62" s="14">
        <v>0.0</v>
      </c>
      <c r="I62" s="12">
        <f>ROUND( D$61*G62,0 )</f>
        <v>0</v>
      </c>
    </row>
    <row r="63" ht="15.75" customHeight="1">
      <c r="B63" s="2"/>
      <c r="F63" s="13" t="s">
        <v>26</v>
      </c>
      <c r="G63" s="14">
        <v>0.0</v>
      </c>
      <c r="J63" s="12">
        <f>ROUND( D$61*G63,2 )</f>
        <v>0</v>
      </c>
    </row>
    <row r="64" ht="15.75" customHeight="1">
      <c r="B64" s="2"/>
    </row>
    <row r="65" ht="15.75" customHeight="1">
      <c r="B65" s="2"/>
    </row>
    <row r="66" ht="15.75" customHeight="1">
      <c r="B66" s="2"/>
      <c r="C66" s="10" t="s">
        <v>43</v>
      </c>
    </row>
    <row r="67" ht="15.75" customHeight="1">
      <c r="B67" s="2"/>
      <c r="C67" s="10" t="s">
        <v>44</v>
      </c>
    </row>
    <row r="68" ht="15.75" customHeight="1">
      <c r="B68" s="2"/>
      <c r="C68" s="10" t="s">
        <v>45</v>
      </c>
    </row>
    <row r="69" ht="15.75" customHeight="1">
      <c r="B69" s="2"/>
      <c r="C69" s="10" t="s">
        <v>46</v>
      </c>
    </row>
    <row r="70" ht="15.75" customHeight="1">
      <c r="B70" s="2"/>
      <c r="C70" s="10" t="s">
        <v>47</v>
      </c>
    </row>
    <row r="71" ht="15.75" customHeight="1">
      <c r="A71" s="10">
        <v>7.0</v>
      </c>
      <c r="B71" s="11" t="s">
        <v>50</v>
      </c>
      <c r="C71" s="10" t="s">
        <v>51</v>
      </c>
      <c r="D71" s="12">
        <f>ROUND( 15,2 )</f>
        <v>15</v>
      </c>
      <c r="E71" s="10" t="s">
        <v>23</v>
      </c>
      <c r="F71" s="13" t="s">
        <v>24</v>
      </c>
      <c r="G71" s="14">
        <v>0.0</v>
      </c>
      <c r="H71" s="12">
        <f>ROUND( D$71*G71,0 )</f>
        <v>0</v>
      </c>
    </row>
    <row r="72" ht="15.75" customHeight="1">
      <c r="B72" s="2"/>
      <c r="F72" s="13" t="s">
        <v>25</v>
      </c>
      <c r="G72" s="14">
        <v>0.0</v>
      </c>
      <c r="I72" s="12">
        <f>ROUND( D$71*G72,0 )</f>
        <v>0</v>
      </c>
    </row>
    <row r="73" ht="15.75" customHeight="1">
      <c r="B73" s="2"/>
      <c r="F73" s="13" t="s">
        <v>26</v>
      </c>
      <c r="G73" s="14">
        <v>0.0</v>
      </c>
      <c r="J73" s="12">
        <f>ROUND( D$71*G73,2 )</f>
        <v>0</v>
      </c>
    </row>
    <row r="74" ht="15.75" customHeight="1">
      <c r="B74" s="2"/>
    </row>
    <row r="75" ht="15.75" customHeight="1">
      <c r="B75" s="2"/>
    </row>
    <row r="76" ht="15.75" customHeight="1">
      <c r="B76" s="2"/>
      <c r="C76" s="10" t="s">
        <v>52</v>
      </c>
    </row>
    <row r="77" ht="15.75" customHeight="1">
      <c r="B77" s="2"/>
      <c r="C77" s="10" t="s">
        <v>53</v>
      </c>
    </row>
    <row r="78" ht="15.75" customHeight="1">
      <c r="B78" s="2"/>
      <c r="C78" s="10" t="s">
        <v>54</v>
      </c>
    </row>
    <row r="79" ht="15.75" customHeight="1">
      <c r="B79" s="2"/>
      <c r="C79" s="10" t="s">
        <v>55</v>
      </c>
    </row>
    <row r="80" ht="15.75" customHeight="1">
      <c r="A80" s="10">
        <v>8.0</v>
      </c>
      <c r="B80" s="11" t="s">
        <v>56</v>
      </c>
      <c r="C80" s="10" t="s">
        <v>57</v>
      </c>
      <c r="D80" s="12">
        <f>ROUND( 1,2 )</f>
        <v>1</v>
      </c>
      <c r="E80" s="10" t="s">
        <v>32</v>
      </c>
      <c r="F80" s="13" t="s">
        <v>24</v>
      </c>
      <c r="G80" s="14">
        <v>0.0</v>
      </c>
      <c r="H80" s="12">
        <f>ROUND( D$80*G80,0 )</f>
        <v>0</v>
      </c>
    </row>
    <row r="81" ht="15.75" customHeight="1">
      <c r="B81" s="2"/>
      <c r="F81" s="13" t="s">
        <v>25</v>
      </c>
      <c r="G81" s="14">
        <v>0.0</v>
      </c>
      <c r="I81" s="12">
        <f>ROUND( D$80*G81,0 )</f>
        <v>0</v>
      </c>
    </row>
    <row r="82" ht="15.75" customHeight="1">
      <c r="B82" s="2"/>
      <c r="F82" s="13" t="s">
        <v>26</v>
      </c>
      <c r="G82" s="14">
        <v>0.0</v>
      </c>
      <c r="J82" s="12">
        <f>ROUND( D$80*G82,2 )</f>
        <v>0</v>
      </c>
    </row>
    <row r="83" ht="15.75" customHeight="1">
      <c r="B83" s="2"/>
    </row>
    <row r="84" ht="15.75" customHeight="1">
      <c r="B84" s="2"/>
    </row>
    <row r="85" ht="15.75" customHeight="1">
      <c r="B85" s="2"/>
      <c r="C85" s="10" t="s">
        <v>52</v>
      </c>
    </row>
    <row r="86" ht="15.75" customHeight="1">
      <c r="B86" s="2"/>
      <c r="C86" s="10" t="s">
        <v>53</v>
      </c>
    </row>
    <row r="87" ht="15.75" customHeight="1">
      <c r="B87" s="2"/>
      <c r="C87" s="10" t="s">
        <v>54</v>
      </c>
    </row>
    <row r="88" ht="15.75" customHeight="1">
      <c r="B88" s="2"/>
      <c r="C88" s="10" t="s">
        <v>58</v>
      </c>
    </row>
    <row r="89" ht="15.75" customHeight="1">
      <c r="A89" s="10">
        <v>9.0</v>
      </c>
      <c r="B89" s="11" t="s">
        <v>56</v>
      </c>
      <c r="C89" s="10" t="s">
        <v>59</v>
      </c>
      <c r="D89" s="12">
        <f>ROUND( 2,2 )</f>
        <v>2</v>
      </c>
      <c r="E89" s="10" t="s">
        <v>32</v>
      </c>
      <c r="F89" s="13" t="s">
        <v>24</v>
      </c>
      <c r="G89" s="14">
        <v>0.0</v>
      </c>
      <c r="H89" s="12">
        <f>ROUND( D$89*G89,0 )</f>
        <v>0</v>
      </c>
    </row>
    <row r="90" ht="15.75" customHeight="1">
      <c r="B90" s="2"/>
      <c r="F90" s="13" t="s">
        <v>25</v>
      </c>
      <c r="G90" s="14">
        <v>0.0</v>
      </c>
      <c r="I90" s="12">
        <f>ROUND( D$89*G90,0 )</f>
        <v>0</v>
      </c>
    </row>
    <row r="91" ht="15.75" customHeight="1">
      <c r="B91" s="2"/>
      <c r="F91" s="13" t="s">
        <v>26</v>
      </c>
      <c r="G91" s="14">
        <v>0.0</v>
      </c>
      <c r="J91" s="12">
        <f>ROUND( D$89*G91,2 )</f>
        <v>0</v>
      </c>
    </row>
    <row r="92" ht="15.75" customHeight="1">
      <c r="B92" s="2"/>
    </row>
    <row r="93" ht="15.75" customHeight="1">
      <c r="B93" s="2"/>
    </row>
    <row r="94" ht="15.75" customHeight="1">
      <c r="B94" s="2"/>
      <c r="C94" s="10" t="s">
        <v>60</v>
      </c>
    </row>
    <row r="95" ht="15.75" customHeight="1">
      <c r="B95" s="2"/>
      <c r="C95" s="10" t="s">
        <v>61</v>
      </c>
    </row>
    <row r="96" ht="15.75" customHeight="1">
      <c r="B96" s="2"/>
      <c r="C96" s="10" t="s">
        <v>62</v>
      </c>
    </row>
    <row r="97" ht="15.75" customHeight="1">
      <c r="A97" s="10">
        <v>10.0</v>
      </c>
      <c r="B97" s="11" t="s">
        <v>63</v>
      </c>
      <c r="C97" s="10" t="s">
        <v>64</v>
      </c>
      <c r="D97" s="12">
        <f>ROUND( 1,2 )</f>
        <v>1</v>
      </c>
      <c r="E97" s="10" t="s">
        <v>32</v>
      </c>
      <c r="F97" s="13" t="s">
        <v>24</v>
      </c>
      <c r="G97" s="14">
        <v>0.0</v>
      </c>
      <c r="H97" s="12">
        <f>ROUND( D$97*G97,0 )</f>
        <v>0</v>
      </c>
    </row>
    <row r="98" ht="15.75" customHeight="1">
      <c r="B98" s="2"/>
      <c r="F98" s="13" t="s">
        <v>25</v>
      </c>
      <c r="G98" s="14">
        <v>0.0</v>
      </c>
      <c r="I98" s="12">
        <f>ROUND( D$97*G98,0 )</f>
        <v>0</v>
      </c>
    </row>
    <row r="99" ht="15.75" customHeight="1">
      <c r="B99" s="2"/>
      <c r="F99" s="13" t="s">
        <v>26</v>
      </c>
      <c r="G99" s="14">
        <v>0.0</v>
      </c>
      <c r="J99" s="12">
        <f>ROUND( D$97*G99,2 )</f>
        <v>0</v>
      </c>
    </row>
    <row r="100" ht="15.75" customHeight="1">
      <c r="B100" s="2"/>
    </row>
    <row r="101" ht="15.75" customHeight="1">
      <c r="B101" s="2"/>
    </row>
    <row r="102" ht="15.75" customHeight="1">
      <c r="B102" s="2"/>
      <c r="C102" s="10" t="s">
        <v>65</v>
      </c>
    </row>
    <row r="103" ht="15.75" customHeight="1">
      <c r="A103" s="10">
        <v>11.0</v>
      </c>
      <c r="B103" s="11" t="s">
        <v>66</v>
      </c>
      <c r="C103" s="10" t="s">
        <v>65</v>
      </c>
      <c r="D103" s="12">
        <f>ROUND( 1,2 )</f>
        <v>1</v>
      </c>
      <c r="E103" s="10" t="s">
        <v>67</v>
      </c>
      <c r="F103" s="13" t="s">
        <v>24</v>
      </c>
      <c r="G103" s="14">
        <v>0.0</v>
      </c>
      <c r="H103" s="12">
        <f>ROUND( D$103*G103,0 )</f>
        <v>0</v>
      </c>
    </row>
    <row r="104" ht="15.75" customHeight="1">
      <c r="B104" s="2"/>
      <c r="F104" s="13" t="s">
        <v>25</v>
      </c>
      <c r="G104" s="14">
        <v>0.0</v>
      </c>
      <c r="I104" s="12">
        <f>ROUND( D$103*G104,0 )</f>
        <v>0</v>
      </c>
    </row>
    <row r="105" ht="15.75" customHeight="1">
      <c r="B105" s="2"/>
      <c r="F105" s="13" t="s">
        <v>26</v>
      </c>
      <c r="G105" s="14">
        <v>0.0</v>
      </c>
      <c r="J105" s="12">
        <f>ROUND( D$103*G105,2 )</f>
        <v>0</v>
      </c>
    </row>
    <row r="106" ht="15.75" customHeight="1">
      <c r="B106" s="2"/>
    </row>
    <row r="107" ht="15.75" customHeight="1">
      <c r="B107" s="2"/>
    </row>
    <row r="108" ht="15.75" customHeight="1">
      <c r="B108" s="2"/>
      <c r="C108" s="10" t="s">
        <v>68</v>
      </c>
    </row>
    <row r="109" ht="15.75" customHeight="1">
      <c r="A109" s="10">
        <v>12.0</v>
      </c>
      <c r="B109" s="11" t="s">
        <v>69</v>
      </c>
      <c r="C109" s="10" t="s">
        <v>68</v>
      </c>
      <c r="D109" s="12">
        <f>ROUND( 2,2 )</f>
        <v>2</v>
      </c>
      <c r="E109" s="10" t="s">
        <v>67</v>
      </c>
      <c r="F109" s="13" t="s">
        <v>24</v>
      </c>
      <c r="G109" s="14">
        <v>0.0</v>
      </c>
      <c r="H109" s="12">
        <f>ROUND( D$109*G109,0 )</f>
        <v>0</v>
      </c>
    </row>
    <row r="110" ht="15.75" customHeight="1">
      <c r="B110" s="2"/>
      <c r="F110" s="13" t="s">
        <v>25</v>
      </c>
      <c r="G110" s="14">
        <v>0.0</v>
      </c>
      <c r="I110" s="12">
        <f>ROUND( D$109*G110,0 )</f>
        <v>0</v>
      </c>
    </row>
    <row r="111" ht="15.75" customHeight="1">
      <c r="B111" s="2"/>
      <c r="F111" s="13" t="s">
        <v>26</v>
      </c>
      <c r="G111" s="14">
        <v>0.0</v>
      </c>
      <c r="J111" s="12">
        <f>ROUND( D$109*G111,2 )</f>
        <v>0</v>
      </c>
    </row>
    <row r="112" ht="15.75" customHeight="1">
      <c r="B112" s="2"/>
    </row>
    <row r="113" ht="15.75" customHeight="1">
      <c r="B113" s="2"/>
    </row>
    <row r="114" ht="15.75" customHeight="1">
      <c r="B114" s="2"/>
      <c r="C114" s="10" t="s">
        <v>70</v>
      </c>
    </row>
    <row r="115" ht="15.75" customHeight="1">
      <c r="A115" s="10">
        <v>13.0</v>
      </c>
      <c r="B115" s="11" t="s">
        <v>71</v>
      </c>
      <c r="C115" s="10" t="s">
        <v>72</v>
      </c>
      <c r="D115" s="12">
        <f>ROUND( 23,2 )</f>
        <v>23</v>
      </c>
      <c r="E115" s="10" t="s">
        <v>23</v>
      </c>
      <c r="F115" s="13" t="s">
        <v>24</v>
      </c>
      <c r="G115" s="14">
        <v>0.0</v>
      </c>
      <c r="H115" s="12">
        <f>ROUND( D$115*G115,0 )</f>
        <v>0</v>
      </c>
    </row>
    <row r="116" ht="15.75" customHeight="1">
      <c r="B116" s="2"/>
      <c r="F116" s="13" t="s">
        <v>25</v>
      </c>
      <c r="G116" s="14">
        <v>0.0</v>
      </c>
      <c r="I116" s="12">
        <f>ROUND( D$115*G116,0 )</f>
        <v>0</v>
      </c>
    </row>
    <row r="117" ht="15.75" customHeight="1">
      <c r="B117" s="2"/>
      <c r="F117" s="13" t="s">
        <v>26</v>
      </c>
      <c r="G117" s="14">
        <v>0.0</v>
      </c>
      <c r="J117" s="12">
        <f>ROUND( D$115*G117,2 )</f>
        <v>0</v>
      </c>
    </row>
    <row r="118" ht="15.75" customHeight="1">
      <c r="B118" s="2"/>
    </row>
    <row r="119" ht="15.75" customHeight="1">
      <c r="B119" s="2"/>
    </row>
    <row r="120" ht="15.75" customHeight="1">
      <c r="B120" s="2"/>
      <c r="C120" s="10" t="s">
        <v>73</v>
      </c>
    </row>
    <row r="121" ht="15.75" customHeight="1">
      <c r="B121" s="2"/>
      <c r="C121" s="10" t="s">
        <v>74</v>
      </c>
    </row>
    <row r="122" ht="15.75" customHeight="1">
      <c r="A122" s="10">
        <v>14.0</v>
      </c>
      <c r="B122" s="11" t="s">
        <v>75</v>
      </c>
      <c r="C122" s="10" t="s">
        <v>76</v>
      </c>
      <c r="D122" s="12">
        <f>ROUND( 25,2 )</f>
        <v>25</v>
      </c>
      <c r="E122" s="10" t="s">
        <v>23</v>
      </c>
      <c r="F122" s="13" t="s">
        <v>24</v>
      </c>
      <c r="G122" s="14">
        <v>0.0</v>
      </c>
      <c r="H122" s="12">
        <f>ROUND( D$122*G122,0 )</f>
        <v>0</v>
      </c>
    </row>
    <row r="123" ht="15.75" customHeight="1">
      <c r="B123" s="2"/>
      <c r="F123" s="13" t="s">
        <v>25</v>
      </c>
      <c r="G123" s="14">
        <v>0.0</v>
      </c>
      <c r="I123" s="12">
        <f>ROUND( D$122*G123,0 )</f>
        <v>0</v>
      </c>
    </row>
    <row r="124" ht="15.75" customHeight="1">
      <c r="B124" s="2"/>
      <c r="F124" s="13" t="s">
        <v>26</v>
      </c>
      <c r="G124" s="14">
        <v>0.0</v>
      </c>
      <c r="J124" s="12">
        <f>ROUND( D$122*G124,2 )</f>
        <v>0</v>
      </c>
    </row>
    <row r="125" ht="15.75" customHeight="1">
      <c r="B125" s="2"/>
    </row>
    <row r="126" ht="15.75" customHeight="1">
      <c r="B126" s="2"/>
    </row>
    <row r="127" ht="15.75" customHeight="1">
      <c r="B127" s="2"/>
      <c r="C127" s="10" t="s">
        <v>77</v>
      </c>
    </row>
    <row r="128" ht="15.75" customHeight="1">
      <c r="A128" s="10">
        <v>15.0</v>
      </c>
      <c r="B128" s="11" t="s">
        <v>78</v>
      </c>
      <c r="C128" s="10" t="s">
        <v>79</v>
      </c>
      <c r="D128" s="12">
        <f>ROUND( 25,2 )</f>
        <v>25</v>
      </c>
      <c r="E128" s="10" t="s">
        <v>23</v>
      </c>
      <c r="F128" s="13" t="s">
        <v>24</v>
      </c>
      <c r="G128" s="14">
        <v>0.0</v>
      </c>
      <c r="H128" s="12">
        <f>ROUND( D$128*G128,0 )</f>
        <v>0</v>
      </c>
    </row>
    <row r="129" ht="15.75" customHeight="1">
      <c r="B129" s="2"/>
      <c r="F129" s="13" t="s">
        <v>25</v>
      </c>
      <c r="G129" s="14">
        <v>0.0</v>
      </c>
      <c r="I129" s="12">
        <f>ROUND( D$128*G129,0 )</f>
        <v>0</v>
      </c>
    </row>
    <row r="130" ht="15.75" customHeight="1">
      <c r="B130" s="2"/>
      <c r="F130" s="13" t="s">
        <v>26</v>
      </c>
      <c r="G130" s="14">
        <v>0.0</v>
      </c>
      <c r="J130" s="12">
        <f>ROUND( D$128*G130,2 )</f>
        <v>0</v>
      </c>
    </row>
    <row r="131" ht="15.75" customHeight="1">
      <c r="B131" s="2"/>
    </row>
    <row r="132" ht="15.75" customHeight="1">
      <c r="B132" s="2"/>
    </row>
    <row r="133" ht="15.75" customHeight="1">
      <c r="B133" s="2"/>
      <c r="C133" s="10" t="s">
        <v>80</v>
      </c>
    </row>
    <row r="134" ht="15.75" customHeight="1">
      <c r="A134" s="10">
        <v>16.0</v>
      </c>
      <c r="B134" s="11" t="s">
        <v>81</v>
      </c>
      <c r="C134" s="10" t="s">
        <v>79</v>
      </c>
      <c r="D134" s="12">
        <f>ROUND( 25,2 )</f>
        <v>25</v>
      </c>
      <c r="E134" s="10" t="s">
        <v>23</v>
      </c>
      <c r="F134" s="13" t="s">
        <v>24</v>
      </c>
      <c r="G134" s="14">
        <v>0.0</v>
      </c>
      <c r="H134" s="12">
        <f>ROUND( D$134*G134,0 )</f>
        <v>0</v>
      </c>
    </row>
    <row r="135" ht="15.75" customHeight="1">
      <c r="B135" s="2"/>
      <c r="F135" s="13" t="s">
        <v>25</v>
      </c>
      <c r="G135" s="14">
        <v>0.0</v>
      </c>
      <c r="I135" s="12">
        <f>ROUND( D$134*G135,0 )</f>
        <v>0</v>
      </c>
    </row>
    <row r="136" ht="15.75" customHeight="1">
      <c r="B136" s="2"/>
      <c r="F136" s="13" t="s">
        <v>26</v>
      </c>
      <c r="G136" s="14">
        <v>0.0</v>
      </c>
      <c r="J136" s="12">
        <f>ROUND( D$134*G136,2 )</f>
        <v>0</v>
      </c>
    </row>
    <row r="137" ht="15.75" customHeight="1">
      <c r="B137" s="2"/>
    </row>
    <row r="138" ht="15.75" customHeight="1">
      <c r="B138" s="2"/>
    </row>
    <row r="139" ht="15.75" customHeight="1">
      <c r="B139" s="2"/>
      <c r="C139" s="10" t="s">
        <v>82</v>
      </c>
    </row>
    <row r="140" ht="15.75" customHeight="1">
      <c r="B140" s="2"/>
      <c r="C140" s="10" t="s">
        <v>83</v>
      </c>
    </row>
    <row r="141" ht="15.75" customHeight="1">
      <c r="B141" s="2"/>
      <c r="C141" s="10" t="s">
        <v>84</v>
      </c>
    </row>
    <row r="142" ht="15.75" customHeight="1">
      <c r="B142" s="2"/>
      <c r="C142" s="10" t="s">
        <v>85</v>
      </c>
    </row>
    <row r="143" ht="15.75" customHeight="1">
      <c r="B143" s="2"/>
      <c r="C143" s="10" t="s">
        <v>86</v>
      </c>
    </row>
    <row r="144" ht="15.75" customHeight="1">
      <c r="A144" s="10">
        <v>17.0</v>
      </c>
      <c r="B144" s="11" t="s">
        <v>87</v>
      </c>
      <c r="C144" s="10" t="s">
        <v>88</v>
      </c>
      <c r="D144" s="12">
        <f>ROUND( 26,2 )</f>
        <v>26</v>
      </c>
      <c r="E144" s="10" t="s">
        <v>89</v>
      </c>
      <c r="F144" s="13" t="s">
        <v>24</v>
      </c>
      <c r="G144" s="14">
        <v>0.0</v>
      </c>
      <c r="H144" s="12">
        <f>ROUND( D$144*G144,2 )</f>
        <v>0</v>
      </c>
    </row>
    <row r="145" ht="15.75" customHeight="1">
      <c r="B145" s="2"/>
      <c r="F145" s="13" t="s">
        <v>25</v>
      </c>
      <c r="G145" s="14">
        <v>0.0</v>
      </c>
      <c r="I145" s="12">
        <f>ROUND( D$144*G145,0 )</f>
        <v>0</v>
      </c>
    </row>
    <row r="146" ht="15.75" customHeight="1">
      <c r="B146" s="2"/>
      <c r="F146" s="13" t="s">
        <v>26</v>
      </c>
      <c r="G146" s="14">
        <v>0.0</v>
      </c>
      <c r="J146" s="12">
        <f>ROUND( D$144*G146,2 )</f>
        <v>0</v>
      </c>
    </row>
    <row r="147" ht="15.75" customHeight="1">
      <c r="B147" s="2"/>
    </row>
    <row r="148" ht="15.75" customHeight="1">
      <c r="B148" s="2"/>
    </row>
    <row r="149" ht="15.75" customHeight="1">
      <c r="B149" s="2"/>
      <c r="C149" s="10" t="s">
        <v>90</v>
      </c>
    </row>
    <row r="150" ht="15.75" customHeight="1">
      <c r="B150" s="2"/>
      <c r="C150" s="10" t="s">
        <v>91</v>
      </c>
    </row>
    <row r="151" ht="15.75" customHeight="1">
      <c r="B151" s="2"/>
      <c r="C151" s="10" t="s">
        <v>92</v>
      </c>
    </row>
    <row r="152" ht="15.75" customHeight="1">
      <c r="B152" s="2"/>
      <c r="C152" s="10" t="s">
        <v>93</v>
      </c>
    </row>
    <row r="153" ht="15.75" customHeight="1">
      <c r="A153" s="10">
        <v>18.0</v>
      </c>
      <c r="B153" s="11" t="s">
        <v>94</v>
      </c>
      <c r="C153" s="10" t="s">
        <v>95</v>
      </c>
      <c r="D153" s="12">
        <f>ROUND( 23,2 )</f>
        <v>23</v>
      </c>
      <c r="E153" s="10" t="s">
        <v>89</v>
      </c>
      <c r="F153" s="13" t="s">
        <v>24</v>
      </c>
      <c r="G153" s="14">
        <v>0.0</v>
      </c>
      <c r="H153" s="12">
        <f>ROUND( D$153*G153,2 )</f>
        <v>0</v>
      </c>
    </row>
    <row r="154" ht="15.75" customHeight="1">
      <c r="B154" s="2"/>
      <c r="F154" s="13" t="s">
        <v>25</v>
      </c>
      <c r="G154" s="14">
        <v>0.0</v>
      </c>
      <c r="I154" s="12">
        <f>ROUND( D$153*G154,0 )</f>
        <v>0</v>
      </c>
    </row>
    <row r="155" ht="15.75" customHeight="1">
      <c r="B155" s="2"/>
      <c r="F155" s="13" t="s">
        <v>26</v>
      </c>
      <c r="G155" s="14">
        <v>0.0</v>
      </c>
      <c r="J155" s="12">
        <f>ROUND( D$153*G155,2 )</f>
        <v>0</v>
      </c>
    </row>
    <row r="156" ht="15.75" customHeight="1">
      <c r="B156" s="2"/>
    </row>
    <row r="157" ht="15.75" customHeight="1">
      <c r="B157" s="2"/>
    </row>
    <row r="158" ht="15.75" customHeight="1">
      <c r="B158" s="2"/>
      <c r="C158" s="10" t="s">
        <v>90</v>
      </c>
    </row>
    <row r="159" ht="15.75" customHeight="1">
      <c r="B159" s="2"/>
      <c r="C159" s="10" t="s">
        <v>91</v>
      </c>
    </row>
    <row r="160" ht="15.75" customHeight="1">
      <c r="B160" s="2"/>
      <c r="C160" s="10" t="s">
        <v>92</v>
      </c>
    </row>
    <row r="161" ht="15.75" customHeight="1">
      <c r="B161" s="2"/>
      <c r="C161" s="10" t="s">
        <v>96</v>
      </c>
    </row>
    <row r="162" ht="15.75" customHeight="1">
      <c r="A162" s="10">
        <v>19.0</v>
      </c>
      <c r="B162" s="11" t="s">
        <v>97</v>
      </c>
      <c r="C162" s="10" t="s">
        <v>98</v>
      </c>
      <c r="D162" s="12">
        <f>ROUND( 23,2 )</f>
        <v>23</v>
      </c>
      <c r="E162" s="10" t="s">
        <v>89</v>
      </c>
      <c r="F162" s="13" t="s">
        <v>24</v>
      </c>
      <c r="G162" s="14">
        <v>0.0</v>
      </c>
      <c r="H162" s="12">
        <f>ROUND( D$162*G162,2 )</f>
        <v>0</v>
      </c>
    </row>
    <row r="163" ht="15.75" customHeight="1">
      <c r="B163" s="2"/>
      <c r="F163" s="13" t="s">
        <v>25</v>
      </c>
      <c r="G163" s="14">
        <v>0.0</v>
      </c>
      <c r="I163" s="12">
        <f>ROUND( D$162*G163,0 )</f>
        <v>0</v>
      </c>
    </row>
    <row r="164" ht="15.75" customHeight="1">
      <c r="B164" s="2"/>
      <c r="F164" s="13" t="s">
        <v>26</v>
      </c>
      <c r="G164" s="14">
        <v>0.0</v>
      </c>
      <c r="J164" s="12">
        <f>ROUND( D$162*G164,2 )</f>
        <v>0</v>
      </c>
    </row>
    <row r="165" ht="15.75" customHeight="1">
      <c r="B165" s="2"/>
    </row>
    <row r="166" ht="15.75" customHeight="1">
      <c r="B166" s="2"/>
    </row>
    <row r="167" ht="15.75" customHeight="1">
      <c r="B167" s="2"/>
      <c r="C167" s="10" t="s">
        <v>99</v>
      </c>
    </row>
    <row r="168" ht="15.75" customHeight="1">
      <c r="B168" s="2"/>
      <c r="C168" s="10" t="s">
        <v>100</v>
      </c>
    </row>
    <row r="169" ht="15.75" customHeight="1">
      <c r="A169" s="10">
        <v>20.0</v>
      </c>
      <c r="B169" s="11" t="s">
        <v>101</v>
      </c>
      <c r="C169" s="10" t="s">
        <v>102</v>
      </c>
      <c r="D169" s="12">
        <f>ROUND( 23,2 )</f>
        <v>23</v>
      </c>
      <c r="E169" s="10" t="s">
        <v>89</v>
      </c>
      <c r="F169" s="13" t="s">
        <v>24</v>
      </c>
      <c r="G169" s="14">
        <v>0.0</v>
      </c>
      <c r="H169" s="12">
        <f>ROUND( D$169*G169,0 )</f>
        <v>0</v>
      </c>
    </row>
    <row r="170" ht="15.75" customHeight="1">
      <c r="B170" s="2"/>
      <c r="F170" s="13" t="s">
        <v>25</v>
      </c>
      <c r="G170" s="14">
        <v>0.0</v>
      </c>
      <c r="I170" s="12">
        <f>ROUND( D$169*G170,2 )</f>
        <v>0</v>
      </c>
    </row>
    <row r="171" ht="15.75" customHeight="1">
      <c r="B171" s="2"/>
      <c r="F171" s="13" t="s">
        <v>26</v>
      </c>
      <c r="G171" s="14">
        <v>0.0</v>
      </c>
      <c r="J171" s="12">
        <f>ROUND( D$169*G171,0 )</f>
        <v>0</v>
      </c>
    </row>
    <row r="172" ht="15.75" customHeight="1">
      <c r="B172" s="2"/>
    </row>
    <row r="173" ht="15.75" customHeight="1">
      <c r="B173" s="2"/>
    </row>
    <row r="174" ht="15.75" customHeight="1">
      <c r="A174" s="9"/>
      <c r="B174" s="2"/>
      <c r="H174" s="15">
        <f t="shared" ref="H174:J174" si="1">ROUND( SUM(H10:H173),0 )</f>
        <v>0</v>
      </c>
      <c r="I174" s="15">
        <f t="shared" si="1"/>
        <v>0</v>
      </c>
      <c r="J174" s="15">
        <f t="shared" si="1"/>
        <v>0</v>
      </c>
    </row>
    <row r="175" ht="15.75" customHeight="1">
      <c r="A175" s="9" t="s">
        <v>103</v>
      </c>
      <c r="B175" s="2"/>
    </row>
    <row r="176" ht="15.75" customHeight="1">
      <c r="B176" s="2"/>
    </row>
    <row r="177" ht="15.75" customHeight="1">
      <c r="B177" s="2"/>
      <c r="C177" s="10" t="s">
        <v>104</v>
      </c>
    </row>
    <row r="178" ht="15.75" customHeight="1">
      <c r="B178" s="2"/>
      <c r="C178" s="10" t="s">
        <v>105</v>
      </c>
    </row>
    <row r="179" ht="15.75" customHeight="1">
      <c r="A179" s="10">
        <v>1.0</v>
      </c>
      <c r="B179" s="11" t="s">
        <v>106</v>
      </c>
      <c r="C179" s="10" t="s">
        <v>107</v>
      </c>
      <c r="D179" s="12">
        <f>ROUND( 60,2 )</f>
        <v>60</v>
      </c>
      <c r="E179" s="10" t="s">
        <v>23</v>
      </c>
      <c r="F179" s="13" t="s">
        <v>24</v>
      </c>
      <c r="G179" s="14">
        <v>0.0</v>
      </c>
      <c r="H179" s="12">
        <f>ROUND( D$179*G179,2 )</f>
        <v>0</v>
      </c>
    </row>
    <row r="180" ht="15.75" customHeight="1">
      <c r="B180" s="2"/>
      <c r="F180" s="13" t="s">
        <v>25</v>
      </c>
      <c r="G180" s="14">
        <v>0.0</v>
      </c>
      <c r="I180" s="12">
        <f>ROUND( D$179*G180,0 )</f>
        <v>0</v>
      </c>
    </row>
    <row r="181" ht="15.75" customHeight="1">
      <c r="B181" s="2"/>
      <c r="F181" s="13" t="s">
        <v>26</v>
      </c>
      <c r="G181" s="14">
        <v>0.0</v>
      </c>
      <c r="J181" s="12">
        <f>ROUND( D$179*G181,2 )</f>
        <v>0</v>
      </c>
    </row>
    <row r="182" ht="15.75" customHeight="1">
      <c r="B182" s="2"/>
    </row>
    <row r="183" ht="15.75" customHeight="1">
      <c r="B183" s="2"/>
    </row>
    <row r="184" ht="15.75" customHeight="1">
      <c r="B184" s="2"/>
      <c r="C184" s="10" t="s">
        <v>108</v>
      </c>
    </row>
    <row r="185" ht="15.75" customHeight="1">
      <c r="A185" s="10">
        <v>2.0</v>
      </c>
      <c r="B185" s="11" t="s">
        <v>109</v>
      </c>
      <c r="C185" s="10" t="s">
        <v>110</v>
      </c>
      <c r="D185" s="12">
        <f>ROUND( 6,2 )</f>
        <v>6</v>
      </c>
      <c r="E185" s="10" t="s">
        <v>32</v>
      </c>
      <c r="F185" s="13" t="s">
        <v>24</v>
      </c>
      <c r="G185" s="14">
        <v>0.0</v>
      </c>
      <c r="H185" s="12">
        <f>ROUND( D$185*G185,2 )</f>
        <v>0</v>
      </c>
    </row>
    <row r="186" ht="15.75" customHeight="1">
      <c r="B186" s="2"/>
      <c r="F186" s="13" t="s">
        <v>25</v>
      </c>
      <c r="G186" s="14">
        <v>0.0</v>
      </c>
      <c r="I186" s="12">
        <f>ROUND( D$185*G186,0 )</f>
        <v>0</v>
      </c>
    </row>
    <row r="187" ht="15.75" customHeight="1">
      <c r="B187" s="2"/>
      <c r="F187" s="13" t="s">
        <v>26</v>
      </c>
      <c r="G187" s="14">
        <v>0.0</v>
      </c>
      <c r="J187" s="12">
        <f>ROUND( D$185*G187,2 )</f>
        <v>0</v>
      </c>
    </row>
    <row r="188" ht="15.75" customHeight="1">
      <c r="B188" s="2"/>
    </row>
    <row r="189" ht="15.75" customHeight="1">
      <c r="B189" s="2"/>
    </row>
    <row r="190" ht="15.75" customHeight="1">
      <c r="B190" s="2"/>
      <c r="C190" s="10" t="s">
        <v>111</v>
      </c>
    </row>
    <row r="191" ht="15.75" customHeight="1">
      <c r="A191" s="10">
        <v>3.0</v>
      </c>
      <c r="B191" s="11" t="s">
        <v>112</v>
      </c>
      <c r="C191" s="10"/>
      <c r="D191" s="12">
        <f>ROUND( 6,2 )</f>
        <v>6</v>
      </c>
      <c r="E191" s="10" t="s">
        <v>32</v>
      </c>
      <c r="F191" s="13" t="s">
        <v>24</v>
      </c>
      <c r="G191" s="14">
        <v>0.0</v>
      </c>
      <c r="H191" s="12">
        <f>ROUND( D$191*G191,2 )</f>
        <v>0</v>
      </c>
    </row>
    <row r="192" ht="15.75" customHeight="1">
      <c r="B192" s="2"/>
      <c r="F192" s="13" t="s">
        <v>25</v>
      </c>
      <c r="G192" s="14">
        <v>0.0</v>
      </c>
      <c r="I192" s="12">
        <f>ROUND( D$191*G192,0 )</f>
        <v>0</v>
      </c>
    </row>
    <row r="193" ht="15.75" customHeight="1">
      <c r="B193" s="2"/>
      <c r="F193" s="13" t="s">
        <v>26</v>
      </c>
      <c r="G193" s="14">
        <v>0.0</v>
      </c>
      <c r="J193" s="12">
        <f>ROUND( D$191*G193,2 )</f>
        <v>0</v>
      </c>
    </row>
    <row r="194" ht="15.75" customHeight="1">
      <c r="B194" s="2"/>
    </row>
    <row r="195" ht="15.75" customHeight="1">
      <c r="B195" s="2"/>
    </row>
    <row r="196" ht="15.75" customHeight="1">
      <c r="B196" s="2"/>
      <c r="C196" s="10" t="s">
        <v>113</v>
      </c>
    </row>
    <row r="197" ht="15.75" customHeight="1">
      <c r="B197" s="2"/>
      <c r="C197" s="10" t="s">
        <v>114</v>
      </c>
    </row>
    <row r="198" ht="15.75" customHeight="1">
      <c r="B198" s="2"/>
      <c r="C198" s="10" t="s">
        <v>115</v>
      </c>
    </row>
    <row r="199" ht="15.75" customHeight="1">
      <c r="B199" s="2"/>
      <c r="C199" s="10" t="s">
        <v>116</v>
      </c>
    </row>
    <row r="200" ht="15.75" customHeight="1">
      <c r="B200" s="2"/>
      <c r="C200" s="10" t="s">
        <v>117</v>
      </c>
    </row>
    <row r="201" ht="15.75" customHeight="1">
      <c r="B201" s="2"/>
      <c r="C201" s="10" t="s">
        <v>118</v>
      </c>
    </row>
    <row r="202" ht="15.75" customHeight="1">
      <c r="A202" s="10">
        <v>4.0</v>
      </c>
      <c r="B202" s="11" t="s">
        <v>119</v>
      </c>
      <c r="C202" s="10" t="s">
        <v>120</v>
      </c>
      <c r="D202" s="12">
        <f>ROUND( 10,2 )</f>
        <v>10</v>
      </c>
      <c r="E202" s="10" t="s">
        <v>23</v>
      </c>
      <c r="F202" s="13" t="s">
        <v>24</v>
      </c>
      <c r="G202" s="14">
        <v>0.0</v>
      </c>
      <c r="H202" s="12">
        <f>ROUND( D$202*G202,0 )</f>
        <v>0</v>
      </c>
    </row>
    <row r="203" ht="15.75" customHeight="1">
      <c r="B203" s="2"/>
      <c r="F203" s="13" t="s">
        <v>25</v>
      </c>
      <c r="G203" s="14">
        <v>0.0</v>
      </c>
      <c r="I203" s="12">
        <f>ROUND( D$202*G203,0 )</f>
        <v>0</v>
      </c>
    </row>
    <row r="204" ht="15.75" customHeight="1">
      <c r="B204" s="2"/>
      <c r="F204" s="13" t="s">
        <v>26</v>
      </c>
      <c r="G204" s="14">
        <v>0.0</v>
      </c>
      <c r="J204" s="12">
        <f>ROUND( D$202*G204,2 )</f>
        <v>0</v>
      </c>
    </row>
    <row r="205" ht="15.75" customHeight="1">
      <c r="B205" s="2"/>
    </row>
    <row r="206" ht="15.75" customHeight="1">
      <c r="B206" s="2"/>
    </row>
    <row r="207" ht="15.75" customHeight="1">
      <c r="B207" s="2"/>
      <c r="C207" s="10" t="s">
        <v>113</v>
      </c>
    </row>
    <row r="208" ht="15.75" customHeight="1">
      <c r="B208" s="2"/>
      <c r="C208" s="10" t="s">
        <v>114</v>
      </c>
    </row>
    <row r="209" ht="15.75" customHeight="1">
      <c r="B209" s="2"/>
      <c r="C209" s="10" t="s">
        <v>115</v>
      </c>
    </row>
    <row r="210" ht="15.75" customHeight="1">
      <c r="B210" s="2"/>
      <c r="C210" s="10" t="s">
        <v>116</v>
      </c>
    </row>
    <row r="211" ht="15.75" customHeight="1">
      <c r="B211" s="2"/>
      <c r="C211" s="10" t="s">
        <v>117</v>
      </c>
    </row>
    <row r="212" ht="15.75" customHeight="1">
      <c r="B212" s="2"/>
      <c r="C212" s="10" t="s">
        <v>118</v>
      </c>
    </row>
    <row r="213" ht="15.75" customHeight="1">
      <c r="A213" s="10">
        <v>5.0</v>
      </c>
      <c r="B213" s="11" t="s">
        <v>121</v>
      </c>
      <c r="C213" s="10" t="s">
        <v>122</v>
      </c>
      <c r="D213" s="12">
        <f>ROUND( 15,2 )</f>
        <v>15</v>
      </c>
      <c r="E213" s="10" t="s">
        <v>23</v>
      </c>
      <c r="F213" s="13" t="s">
        <v>24</v>
      </c>
      <c r="G213" s="14">
        <v>0.0</v>
      </c>
      <c r="H213" s="12">
        <f>ROUND( D$213*G213,0 )</f>
        <v>0</v>
      </c>
    </row>
    <row r="214" ht="15.75" customHeight="1">
      <c r="B214" s="2"/>
      <c r="F214" s="13" t="s">
        <v>25</v>
      </c>
      <c r="G214" s="14">
        <v>0.0</v>
      </c>
      <c r="I214" s="12">
        <f>ROUND( D$213*G214,0 )</f>
        <v>0</v>
      </c>
    </row>
    <row r="215" ht="15.75" customHeight="1">
      <c r="B215" s="2"/>
      <c r="F215" s="13" t="s">
        <v>26</v>
      </c>
      <c r="G215" s="14">
        <v>0.0</v>
      </c>
      <c r="J215" s="12">
        <f>ROUND( D$213*G215,2 )</f>
        <v>0</v>
      </c>
    </row>
    <row r="216" ht="15.75" customHeight="1">
      <c r="B216" s="2"/>
    </row>
    <row r="217" ht="15.75" customHeight="1">
      <c r="B217" s="2"/>
    </row>
    <row r="218" ht="15.75" customHeight="1">
      <c r="B218" s="2"/>
      <c r="C218" s="10" t="s">
        <v>123</v>
      </c>
    </row>
    <row r="219" ht="15.75" customHeight="1">
      <c r="B219" s="2"/>
      <c r="C219" s="10" t="s">
        <v>124</v>
      </c>
    </row>
    <row r="220" ht="15.75" customHeight="1">
      <c r="B220" s="2"/>
      <c r="C220" s="10" t="s">
        <v>125</v>
      </c>
    </row>
    <row r="221" ht="15.75" customHeight="1">
      <c r="B221" s="2"/>
      <c r="C221" s="10" t="s">
        <v>126</v>
      </c>
    </row>
    <row r="222" ht="15.75" customHeight="1">
      <c r="A222" s="10">
        <v>6.0</v>
      </c>
      <c r="B222" s="11" t="s">
        <v>127</v>
      </c>
      <c r="C222" s="10" t="s">
        <v>120</v>
      </c>
      <c r="D222" s="12">
        <f>ROUND( 1,2 )</f>
        <v>1</v>
      </c>
      <c r="E222" s="10" t="s">
        <v>32</v>
      </c>
      <c r="F222" s="13" t="s">
        <v>24</v>
      </c>
      <c r="G222" s="14">
        <v>0.0</v>
      </c>
      <c r="H222" s="12">
        <f>ROUND( D$222*G222,0 )</f>
        <v>0</v>
      </c>
    </row>
    <row r="223" ht="15.75" customHeight="1">
      <c r="B223" s="2"/>
      <c r="F223" s="13" t="s">
        <v>25</v>
      </c>
      <c r="G223" s="14">
        <v>0.0</v>
      </c>
      <c r="I223" s="12">
        <f>ROUND( D$222*G223,0 )</f>
        <v>0</v>
      </c>
    </row>
    <row r="224" ht="15.75" customHeight="1">
      <c r="B224" s="2"/>
      <c r="F224" s="13" t="s">
        <v>26</v>
      </c>
      <c r="G224" s="14">
        <v>0.0</v>
      </c>
      <c r="J224" s="12">
        <f>ROUND( D$222*G224,2 )</f>
        <v>0</v>
      </c>
    </row>
    <row r="225" ht="15.75" customHeight="1">
      <c r="B225" s="2"/>
    </row>
    <row r="226" ht="15.75" customHeight="1">
      <c r="B226" s="2"/>
    </row>
    <row r="227" ht="15.75" customHeight="1">
      <c r="B227" s="2"/>
      <c r="C227" s="10" t="s">
        <v>128</v>
      </c>
    </row>
    <row r="228" ht="15.75" customHeight="1">
      <c r="B228" s="2"/>
      <c r="C228" s="10" t="s">
        <v>129</v>
      </c>
    </row>
    <row r="229" ht="15.75" customHeight="1">
      <c r="B229" s="2"/>
      <c r="C229" s="10" t="s">
        <v>130</v>
      </c>
    </row>
    <row r="230" ht="15.75" customHeight="1">
      <c r="B230" s="2"/>
      <c r="C230" s="10" t="s">
        <v>131</v>
      </c>
    </row>
    <row r="231" ht="15.75" customHeight="1">
      <c r="B231" s="2"/>
      <c r="C231" s="10" t="s">
        <v>132</v>
      </c>
    </row>
    <row r="232" ht="15.75" customHeight="1">
      <c r="B232" s="2"/>
      <c r="C232" s="10" t="s">
        <v>133</v>
      </c>
    </row>
    <row r="233" ht="15.75" customHeight="1">
      <c r="A233" s="10">
        <v>7.0</v>
      </c>
      <c r="B233" s="11" t="s">
        <v>134</v>
      </c>
      <c r="C233" s="10" t="s">
        <v>135</v>
      </c>
      <c r="D233" s="12">
        <f>ROUND( 1,2 )</f>
        <v>1</v>
      </c>
      <c r="E233" s="10" t="s">
        <v>32</v>
      </c>
      <c r="F233" s="13" t="s">
        <v>24</v>
      </c>
      <c r="G233" s="14">
        <v>0.0</v>
      </c>
      <c r="H233" s="12">
        <f>ROUND( D$233*G233,0 )</f>
        <v>0</v>
      </c>
    </row>
    <row r="234" ht="15.75" customHeight="1">
      <c r="B234" s="2"/>
      <c r="F234" s="13" t="s">
        <v>25</v>
      </c>
      <c r="G234" s="14">
        <v>0.0</v>
      </c>
      <c r="I234" s="12">
        <f>ROUND( D$233*G234,0 )</f>
        <v>0</v>
      </c>
    </row>
    <row r="235" ht="15.75" customHeight="1">
      <c r="B235" s="2"/>
      <c r="F235" s="13" t="s">
        <v>26</v>
      </c>
      <c r="G235" s="14">
        <v>0.0</v>
      </c>
      <c r="J235" s="12">
        <f>ROUND( D$233*G235,2 )</f>
        <v>0</v>
      </c>
    </row>
    <row r="236" ht="15.75" customHeight="1">
      <c r="B236" s="2"/>
    </row>
    <row r="237" ht="15.75" customHeight="1">
      <c r="B237" s="2"/>
    </row>
    <row r="238" ht="15.75" customHeight="1">
      <c r="B238" s="2"/>
      <c r="C238" s="10" t="s">
        <v>136</v>
      </c>
    </row>
    <row r="239" ht="15.75" customHeight="1">
      <c r="B239" s="2"/>
      <c r="C239" s="10" t="s">
        <v>137</v>
      </c>
    </row>
    <row r="240" ht="15.75" customHeight="1">
      <c r="B240" s="2"/>
      <c r="C240" s="10" t="s">
        <v>138</v>
      </c>
    </row>
    <row r="241" ht="15.75" customHeight="1">
      <c r="B241" s="2"/>
      <c r="C241" s="10" t="s">
        <v>139</v>
      </c>
    </row>
    <row r="242" ht="15.75" customHeight="1">
      <c r="B242" s="2"/>
      <c r="C242" s="10" t="s">
        <v>140</v>
      </c>
    </row>
    <row r="243" ht="15.75" customHeight="1">
      <c r="B243" s="2"/>
      <c r="C243" s="10" t="s">
        <v>141</v>
      </c>
    </row>
    <row r="244" ht="15.75" customHeight="1">
      <c r="B244" s="2"/>
      <c r="C244" s="10" t="s">
        <v>142</v>
      </c>
    </row>
    <row r="245" ht="15.75" customHeight="1">
      <c r="B245" s="2"/>
      <c r="C245" s="10" t="s">
        <v>143</v>
      </c>
    </row>
    <row r="246" ht="15.75" customHeight="1">
      <c r="B246" s="2"/>
      <c r="C246" s="10" t="s">
        <v>144</v>
      </c>
    </row>
    <row r="247" ht="15.75" customHeight="1">
      <c r="B247" s="2"/>
      <c r="C247" s="10" t="s">
        <v>145</v>
      </c>
    </row>
    <row r="248" ht="15.75" customHeight="1">
      <c r="B248" s="2"/>
      <c r="C248" s="10" t="s">
        <v>146</v>
      </c>
    </row>
    <row r="249" ht="15.75" customHeight="1">
      <c r="A249" s="10">
        <v>8.0</v>
      </c>
      <c r="B249" s="11" t="s">
        <v>147</v>
      </c>
      <c r="C249" s="10" t="s">
        <v>148</v>
      </c>
      <c r="D249" s="12">
        <f>ROUND( 1,2 )</f>
        <v>1</v>
      </c>
      <c r="E249" s="10" t="s">
        <v>32</v>
      </c>
      <c r="F249" s="13" t="s">
        <v>24</v>
      </c>
      <c r="G249" s="14">
        <v>0.0</v>
      </c>
      <c r="H249" s="12">
        <f>ROUND( D$249*G249,0 )</f>
        <v>0</v>
      </c>
    </row>
    <row r="250" ht="15.75" customHeight="1">
      <c r="B250" s="2"/>
      <c r="F250" s="13" t="s">
        <v>25</v>
      </c>
      <c r="G250" s="14">
        <v>0.0</v>
      </c>
      <c r="I250" s="12">
        <f>ROUND( D$249*G250,0 )</f>
        <v>0</v>
      </c>
    </row>
    <row r="251" ht="15.75" customHeight="1">
      <c r="B251" s="2"/>
      <c r="F251" s="13" t="s">
        <v>26</v>
      </c>
      <c r="G251" s="14">
        <v>0.0</v>
      </c>
      <c r="J251" s="12">
        <f>ROUND( D$249*G251,2 )</f>
        <v>0</v>
      </c>
    </row>
    <row r="252" ht="15.75" customHeight="1">
      <c r="B252" s="2"/>
    </row>
    <row r="253" ht="15.75" customHeight="1">
      <c r="B253" s="2"/>
    </row>
    <row r="254" ht="15.75" customHeight="1">
      <c r="B254" s="2"/>
      <c r="C254" s="10" t="s">
        <v>149</v>
      </c>
    </row>
    <row r="255" ht="15.75" customHeight="1">
      <c r="B255" s="2"/>
      <c r="C255" s="10" t="s">
        <v>150</v>
      </c>
    </row>
    <row r="256" ht="15.75" customHeight="1">
      <c r="B256" s="2"/>
      <c r="C256" s="10" t="s">
        <v>151</v>
      </c>
    </row>
    <row r="257" ht="15.75" customHeight="1">
      <c r="B257" s="2"/>
      <c r="C257" s="10" t="s">
        <v>152</v>
      </c>
    </row>
    <row r="258" ht="15.75" customHeight="1">
      <c r="B258" s="2"/>
      <c r="C258" s="10" t="s">
        <v>153</v>
      </c>
    </row>
    <row r="259" ht="15.75" customHeight="1">
      <c r="B259" s="2"/>
      <c r="C259" s="10" t="s">
        <v>154</v>
      </c>
    </row>
    <row r="260" ht="15.75" customHeight="1">
      <c r="B260" s="2"/>
      <c r="C260" s="10" t="s">
        <v>155</v>
      </c>
    </row>
    <row r="261" ht="15.75" customHeight="1">
      <c r="B261" s="2"/>
      <c r="C261" s="10" t="s">
        <v>156</v>
      </c>
    </row>
    <row r="262" ht="15.75" customHeight="1">
      <c r="A262" s="10">
        <v>9.0</v>
      </c>
      <c r="B262" s="11" t="s">
        <v>157</v>
      </c>
      <c r="C262" s="10" t="s">
        <v>158</v>
      </c>
      <c r="D262" s="12">
        <f>ROUND( 1,2 )</f>
        <v>1</v>
      </c>
      <c r="E262" s="10" t="s">
        <v>32</v>
      </c>
      <c r="F262" s="13" t="s">
        <v>24</v>
      </c>
      <c r="G262" s="14">
        <v>0.0</v>
      </c>
      <c r="H262" s="12">
        <f>ROUND( D$262*G262,0 )</f>
        <v>0</v>
      </c>
    </row>
    <row r="263" ht="15.75" customHeight="1">
      <c r="B263" s="2"/>
      <c r="F263" s="13" t="s">
        <v>25</v>
      </c>
      <c r="G263" s="14">
        <v>0.0</v>
      </c>
      <c r="I263" s="12">
        <f>ROUND( D$262*G263,0 )</f>
        <v>0</v>
      </c>
    </row>
    <row r="264" ht="15.75" customHeight="1">
      <c r="B264" s="2"/>
      <c r="F264" s="13" t="s">
        <v>26</v>
      </c>
      <c r="G264" s="14">
        <v>0.0</v>
      </c>
      <c r="J264" s="12">
        <f>ROUND( D$262*G264,2 )</f>
        <v>0</v>
      </c>
    </row>
    <row r="265" ht="15.75" customHeight="1">
      <c r="B265" s="2"/>
    </row>
    <row r="266" ht="15.75" customHeight="1">
      <c r="B266" s="2"/>
    </row>
    <row r="267" ht="15.75" customHeight="1">
      <c r="B267" s="2"/>
      <c r="C267" s="10" t="s">
        <v>159</v>
      </c>
    </row>
    <row r="268" ht="15.75" customHeight="1">
      <c r="B268" s="2"/>
      <c r="C268" s="10" t="s">
        <v>160</v>
      </c>
    </row>
    <row r="269" ht="15.75" customHeight="1">
      <c r="B269" s="2"/>
      <c r="C269" s="10" t="s">
        <v>151</v>
      </c>
    </row>
    <row r="270" ht="15.75" customHeight="1">
      <c r="B270" s="2"/>
      <c r="C270" s="10" t="s">
        <v>152</v>
      </c>
    </row>
    <row r="271" ht="15.75" customHeight="1">
      <c r="B271" s="2"/>
      <c r="C271" s="10" t="s">
        <v>153</v>
      </c>
    </row>
    <row r="272" ht="15.75" customHeight="1">
      <c r="B272" s="2"/>
      <c r="C272" s="10" t="s">
        <v>154</v>
      </c>
    </row>
    <row r="273" ht="15.75" customHeight="1">
      <c r="B273" s="2"/>
      <c r="C273" s="10" t="s">
        <v>155</v>
      </c>
    </row>
    <row r="274" ht="15.75" customHeight="1">
      <c r="B274" s="2"/>
      <c r="C274" s="10" t="s">
        <v>161</v>
      </c>
    </row>
    <row r="275" ht="15.75" customHeight="1">
      <c r="A275" s="10">
        <v>10.0</v>
      </c>
      <c r="B275" s="11" t="s">
        <v>162</v>
      </c>
      <c r="C275" s="10" t="s">
        <v>163</v>
      </c>
      <c r="D275" s="12">
        <f>ROUND( 2,2 )</f>
        <v>2</v>
      </c>
      <c r="E275" s="10" t="s">
        <v>32</v>
      </c>
      <c r="F275" s="13" t="s">
        <v>24</v>
      </c>
      <c r="G275" s="14">
        <v>0.0</v>
      </c>
      <c r="H275" s="12">
        <f>ROUND( D$275*G275,0 )</f>
        <v>0</v>
      </c>
    </row>
    <row r="276" ht="15.75" customHeight="1">
      <c r="B276" s="2"/>
      <c r="F276" s="13" t="s">
        <v>25</v>
      </c>
      <c r="G276" s="14">
        <v>0.0</v>
      </c>
      <c r="I276" s="12">
        <f>ROUND( D$275*G276,0 )</f>
        <v>0</v>
      </c>
    </row>
    <row r="277" ht="15.75" customHeight="1">
      <c r="B277" s="2"/>
      <c r="F277" s="13" t="s">
        <v>26</v>
      </c>
      <c r="G277" s="14">
        <v>0.0</v>
      </c>
      <c r="J277" s="12">
        <f>ROUND( D$275*G277,2 )</f>
        <v>0</v>
      </c>
    </row>
    <row r="278" ht="15.75" customHeight="1">
      <c r="B278" s="2"/>
    </row>
    <row r="279" ht="15.75" customHeight="1">
      <c r="B279" s="2"/>
    </row>
    <row r="280" ht="15.75" customHeight="1">
      <c r="B280" s="2"/>
      <c r="C280" s="10" t="s">
        <v>159</v>
      </c>
    </row>
    <row r="281" ht="15.75" customHeight="1">
      <c r="B281" s="2"/>
      <c r="C281" s="10" t="s">
        <v>160</v>
      </c>
    </row>
    <row r="282" ht="15.75" customHeight="1">
      <c r="B282" s="2"/>
      <c r="C282" s="10" t="s">
        <v>151</v>
      </c>
    </row>
    <row r="283" ht="15.75" customHeight="1">
      <c r="B283" s="2"/>
      <c r="C283" s="10" t="s">
        <v>152</v>
      </c>
    </row>
    <row r="284" ht="15.75" customHeight="1">
      <c r="B284" s="2"/>
      <c r="C284" s="10" t="s">
        <v>153</v>
      </c>
    </row>
    <row r="285" ht="15.75" customHeight="1">
      <c r="B285" s="2"/>
      <c r="C285" s="10" t="s">
        <v>154</v>
      </c>
    </row>
    <row r="286" ht="15.75" customHeight="1">
      <c r="B286" s="2"/>
      <c r="C286" s="10" t="s">
        <v>155</v>
      </c>
    </row>
    <row r="287" ht="15.75" customHeight="1">
      <c r="B287" s="2"/>
      <c r="C287" s="10" t="s">
        <v>164</v>
      </c>
    </row>
    <row r="288" ht="15.75" customHeight="1">
      <c r="A288" s="10">
        <v>11.0</v>
      </c>
      <c r="B288" s="11" t="s">
        <v>165</v>
      </c>
      <c r="C288" s="10" t="s">
        <v>166</v>
      </c>
      <c r="D288" s="12">
        <f>ROUND( 1,2 )</f>
        <v>1</v>
      </c>
      <c r="E288" s="10" t="s">
        <v>32</v>
      </c>
      <c r="F288" s="13" t="s">
        <v>24</v>
      </c>
      <c r="G288" s="14">
        <v>0.0</v>
      </c>
      <c r="H288" s="12">
        <f>ROUND( D$288*G288,0 )</f>
        <v>0</v>
      </c>
    </row>
    <row r="289" ht="15.75" customHeight="1">
      <c r="B289" s="2"/>
      <c r="F289" s="13" t="s">
        <v>25</v>
      </c>
      <c r="G289" s="14">
        <v>0.0</v>
      </c>
      <c r="I289" s="12">
        <f>ROUND( D$288*G289,0 )</f>
        <v>0</v>
      </c>
    </row>
    <row r="290" ht="15.75" customHeight="1">
      <c r="B290" s="2"/>
      <c r="F290" s="13" t="s">
        <v>26</v>
      </c>
      <c r="G290" s="14">
        <v>0.0</v>
      </c>
      <c r="J290" s="12">
        <f>ROUND( D$288*G290,2 )</f>
        <v>0</v>
      </c>
    </row>
    <row r="291" ht="15.75" customHeight="1">
      <c r="B291" s="2"/>
    </row>
    <row r="292" ht="15.75" customHeight="1">
      <c r="B292" s="2"/>
    </row>
    <row r="293" ht="15.75" customHeight="1">
      <c r="B293" s="2"/>
      <c r="C293" s="10" t="s">
        <v>159</v>
      </c>
    </row>
    <row r="294" ht="15.75" customHeight="1">
      <c r="B294" s="2"/>
      <c r="C294" s="10" t="s">
        <v>160</v>
      </c>
    </row>
    <row r="295" ht="15.75" customHeight="1">
      <c r="B295" s="2"/>
      <c r="C295" s="10" t="s">
        <v>151</v>
      </c>
    </row>
    <row r="296" ht="15.75" customHeight="1">
      <c r="B296" s="2"/>
      <c r="C296" s="10" t="s">
        <v>152</v>
      </c>
    </row>
    <row r="297" ht="15.75" customHeight="1">
      <c r="B297" s="2"/>
      <c r="C297" s="10" t="s">
        <v>153</v>
      </c>
    </row>
    <row r="298" ht="15.75" customHeight="1">
      <c r="B298" s="2"/>
      <c r="C298" s="10" t="s">
        <v>154</v>
      </c>
    </row>
    <row r="299" ht="15.75" customHeight="1">
      <c r="B299" s="2"/>
      <c r="C299" s="10" t="s">
        <v>155</v>
      </c>
    </row>
    <row r="300" ht="15.75" customHeight="1">
      <c r="B300" s="2"/>
      <c r="C300" s="10" t="s">
        <v>167</v>
      </c>
    </row>
    <row r="301" ht="15.75" customHeight="1">
      <c r="A301" s="10">
        <v>12.0</v>
      </c>
      <c r="B301" s="11" t="s">
        <v>168</v>
      </c>
      <c r="C301" s="10" t="s">
        <v>169</v>
      </c>
      <c r="D301" s="12">
        <f>ROUND( 1,2 )</f>
        <v>1</v>
      </c>
      <c r="E301" s="10" t="s">
        <v>32</v>
      </c>
      <c r="F301" s="13" t="s">
        <v>24</v>
      </c>
      <c r="G301" s="14">
        <v>0.0</v>
      </c>
      <c r="H301" s="12">
        <f>ROUND( D$301*G301,0 )</f>
        <v>0</v>
      </c>
    </row>
    <row r="302" ht="15.75" customHeight="1">
      <c r="B302" s="2"/>
      <c r="F302" s="13" t="s">
        <v>25</v>
      </c>
      <c r="G302" s="14">
        <v>0.0</v>
      </c>
      <c r="I302" s="12">
        <f>ROUND( D$301*G302,0 )</f>
        <v>0</v>
      </c>
    </row>
    <row r="303" ht="15.75" customHeight="1">
      <c r="B303" s="2"/>
      <c r="F303" s="13" t="s">
        <v>26</v>
      </c>
      <c r="G303" s="14">
        <v>0.0</v>
      </c>
      <c r="J303" s="12">
        <f>ROUND( D$301*G303,2 )</f>
        <v>0</v>
      </c>
    </row>
    <row r="304" ht="15.75" customHeight="1">
      <c r="B304" s="2"/>
    </row>
    <row r="305" ht="15.75" customHeight="1">
      <c r="B305" s="2"/>
    </row>
    <row r="306" ht="15.75" customHeight="1">
      <c r="B306" s="2"/>
      <c r="C306" s="10" t="s">
        <v>159</v>
      </c>
    </row>
    <row r="307" ht="15.75" customHeight="1">
      <c r="B307" s="2"/>
      <c r="C307" s="10" t="s">
        <v>160</v>
      </c>
    </row>
    <row r="308" ht="15.75" customHeight="1">
      <c r="B308" s="2"/>
      <c r="C308" s="10" t="s">
        <v>151</v>
      </c>
    </row>
    <row r="309" ht="15.75" customHeight="1">
      <c r="B309" s="2"/>
      <c r="C309" s="10" t="s">
        <v>152</v>
      </c>
    </row>
    <row r="310" ht="15.75" customHeight="1">
      <c r="B310" s="2"/>
      <c r="C310" s="10" t="s">
        <v>153</v>
      </c>
    </row>
    <row r="311" ht="15.75" customHeight="1">
      <c r="B311" s="2"/>
      <c r="C311" s="10" t="s">
        <v>154</v>
      </c>
    </row>
    <row r="312" ht="15.75" customHeight="1">
      <c r="B312" s="2"/>
      <c r="C312" s="10" t="s">
        <v>155</v>
      </c>
    </row>
    <row r="313" ht="15.75" customHeight="1">
      <c r="B313" s="2"/>
      <c r="C313" s="10" t="s">
        <v>170</v>
      </c>
    </row>
    <row r="314" ht="15.75" customHeight="1">
      <c r="A314" s="10">
        <v>13.0</v>
      </c>
      <c r="B314" s="11" t="s">
        <v>171</v>
      </c>
      <c r="C314" s="10" t="s">
        <v>172</v>
      </c>
      <c r="D314" s="12">
        <f>ROUND( 1,2 )</f>
        <v>1</v>
      </c>
      <c r="E314" s="10" t="s">
        <v>32</v>
      </c>
      <c r="F314" s="13" t="s">
        <v>24</v>
      </c>
      <c r="G314" s="14">
        <v>0.0</v>
      </c>
      <c r="H314" s="12">
        <f>ROUND( D$314*G314,0 )</f>
        <v>0</v>
      </c>
    </row>
    <row r="315" ht="15.75" customHeight="1">
      <c r="B315" s="2"/>
      <c r="F315" s="13" t="s">
        <v>25</v>
      </c>
      <c r="G315" s="14">
        <v>0.0</v>
      </c>
      <c r="I315" s="12">
        <f>ROUND( D$314*G315,0 )</f>
        <v>0</v>
      </c>
    </row>
    <row r="316" ht="15.75" customHeight="1">
      <c r="B316" s="2"/>
      <c r="F316" s="13" t="s">
        <v>26</v>
      </c>
      <c r="G316" s="14">
        <v>0.0</v>
      </c>
      <c r="J316" s="12">
        <f>ROUND( D$314*G316,2 )</f>
        <v>0</v>
      </c>
    </row>
    <row r="317" ht="15.75" customHeight="1">
      <c r="B317" s="2"/>
    </row>
    <row r="318" ht="15.75" customHeight="1">
      <c r="B318" s="2"/>
    </row>
    <row r="319" ht="15.75" customHeight="1">
      <c r="B319" s="2"/>
      <c r="C319" s="10" t="s">
        <v>173</v>
      </c>
    </row>
    <row r="320" ht="15.75" customHeight="1">
      <c r="B320" s="2"/>
      <c r="C320" s="10" t="s">
        <v>174</v>
      </c>
    </row>
    <row r="321" ht="15.75" customHeight="1">
      <c r="A321" s="10">
        <v>14.0</v>
      </c>
      <c r="B321" s="11" t="s">
        <v>175</v>
      </c>
      <c r="C321" s="10"/>
      <c r="D321" s="12">
        <f>ROUND( 9,2 )</f>
        <v>9</v>
      </c>
      <c r="E321" s="10" t="s">
        <v>32</v>
      </c>
      <c r="F321" s="13" t="s">
        <v>24</v>
      </c>
      <c r="G321" s="14">
        <v>0.0</v>
      </c>
      <c r="H321" s="12">
        <f>ROUND( D$321*G321,0 )</f>
        <v>0</v>
      </c>
    </row>
    <row r="322" ht="15.75" customHeight="1">
      <c r="B322" s="2"/>
      <c r="F322" s="13" t="s">
        <v>25</v>
      </c>
      <c r="G322" s="14">
        <v>0.0</v>
      </c>
      <c r="I322" s="12">
        <f>ROUND( D$321*G322,0 )</f>
        <v>0</v>
      </c>
    </row>
    <row r="323" ht="15.75" customHeight="1">
      <c r="B323" s="2"/>
      <c r="F323" s="13" t="s">
        <v>26</v>
      </c>
      <c r="G323" s="14">
        <v>0.0</v>
      </c>
      <c r="J323" s="12">
        <f>ROUND( D$321*G323,2 )</f>
        <v>0</v>
      </c>
    </row>
    <row r="324" ht="15.75" customHeight="1">
      <c r="B324" s="2"/>
    </row>
    <row r="325" ht="15.75" customHeight="1">
      <c r="B325" s="2"/>
    </row>
    <row r="326" ht="15.75" customHeight="1">
      <c r="B326" s="2"/>
      <c r="C326" s="10" t="s">
        <v>176</v>
      </c>
    </row>
    <row r="327" ht="15.75" customHeight="1">
      <c r="A327" s="10">
        <v>15.0</v>
      </c>
      <c r="B327" s="11" t="s">
        <v>177</v>
      </c>
      <c r="C327" s="10" t="s">
        <v>178</v>
      </c>
      <c r="D327" s="12">
        <f>ROUND( 1,2 )</f>
        <v>1</v>
      </c>
      <c r="E327" s="10" t="s">
        <v>32</v>
      </c>
      <c r="F327" s="13" t="s">
        <v>24</v>
      </c>
      <c r="G327" s="14">
        <v>0.0</v>
      </c>
      <c r="H327" s="12">
        <f>ROUND( D$327*G327,0 )</f>
        <v>0</v>
      </c>
    </row>
    <row r="328" ht="15.75" customHeight="1">
      <c r="B328" s="2"/>
      <c r="F328" s="13" t="s">
        <v>25</v>
      </c>
      <c r="G328" s="14">
        <v>0.0</v>
      </c>
      <c r="I328" s="12">
        <f>ROUND( D$327*G328,0 )</f>
        <v>0</v>
      </c>
    </row>
    <row r="329" ht="15.75" customHeight="1">
      <c r="B329" s="2"/>
      <c r="F329" s="13" t="s">
        <v>26</v>
      </c>
      <c r="G329" s="14">
        <v>0.0</v>
      </c>
      <c r="J329" s="12">
        <f>ROUND( D$327*G329,2 )</f>
        <v>0</v>
      </c>
    </row>
    <row r="330" ht="15.75" customHeight="1">
      <c r="B330" s="2"/>
    </row>
    <row r="331" ht="15.75" customHeight="1">
      <c r="B331" s="2"/>
    </row>
    <row r="332" ht="15.75" customHeight="1">
      <c r="B332" s="2"/>
      <c r="C332" s="10" t="s">
        <v>179</v>
      </c>
    </row>
    <row r="333" ht="15.75" customHeight="1">
      <c r="B333" s="2"/>
      <c r="C333" s="10" t="s">
        <v>180</v>
      </c>
    </row>
    <row r="334" ht="15.75" customHeight="1">
      <c r="B334" s="2"/>
      <c r="C334" s="10" t="s">
        <v>181</v>
      </c>
    </row>
    <row r="335" ht="15.75" customHeight="1">
      <c r="B335" s="2"/>
      <c r="C335" s="10" t="s">
        <v>182</v>
      </c>
    </row>
    <row r="336" ht="15.75" customHeight="1">
      <c r="A336" s="10">
        <v>16.0</v>
      </c>
      <c r="B336" s="11" t="s">
        <v>183</v>
      </c>
      <c r="C336" s="10" t="s">
        <v>184</v>
      </c>
      <c r="D336" s="12">
        <f>ROUND( 25,2 )</f>
        <v>25</v>
      </c>
      <c r="E336" s="10" t="s">
        <v>23</v>
      </c>
      <c r="F336" s="13" t="s">
        <v>24</v>
      </c>
      <c r="G336" s="14">
        <v>0.0</v>
      </c>
      <c r="H336" s="12">
        <f>ROUND( D$336*G336,0 )</f>
        <v>0</v>
      </c>
    </row>
    <row r="337" ht="15.75" customHeight="1">
      <c r="B337" s="2"/>
      <c r="F337" s="13" t="s">
        <v>25</v>
      </c>
      <c r="G337" s="14">
        <v>0.0</v>
      </c>
      <c r="I337" s="12">
        <f>ROUND( D$336*G337,0 )</f>
        <v>0</v>
      </c>
    </row>
    <row r="338" ht="15.75" customHeight="1">
      <c r="B338" s="2"/>
      <c r="F338" s="13" t="s">
        <v>26</v>
      </c>
      <c r="G338" s="14">
        <v>0.0</v>
      </c>
      <c r="J338" s="12">
        <f>ROUND( D$336*G338,2 )</f>
        <v>0</v>
      </c>
    </row>
    <row r="339" ht="15.75" customHeight="1">
      <c r="B339" s="2"/>
    </row>
    <row r="340" ht="15.75" customHeight="1">
      <c r="B340" s="2"/>
    </row>
    <row r="341" ht="15.75" customHeight="1">
      <c r="B341" s="2"/>
      <c r="C341" s="10" t="s">
        <v>185</v>
      </c>
    </row>
    <row r="342" ht="15.75" customHeight="1">
      <c r="B342" s="2"/>
      <c r="C342" s="10" t="s">
        <v>180</v>
      </c>
    </row>
    <row r="343" ht="15.75" customHeight="1">
      <c r="B343" s="2"/>
      <c r="C343" s="10" t="s">
        <v>181</v>
      </c>
    </row>
    <row r="344" ht="15.75" customHeight="1">
      <c r="B344" s="2"/>
      <c r="C344" s="10" t="s">
        <v>186</v>
      </c>
    </row>
    <row r="345" ht="15.75" customHeight="1">
      <c r="A345" s="10">
        <v>17.0</v>
      </c>
      <c r="B345" s="11" t="s">
        <v>187</v>
      </c>
      <c r="C345" s="10" t="s">
        <v>188</v>
      </c>
      <c r="D345" s="12">
        <f>ROUND( 25,2 )</f>
        <v>25</v>
      </c>
      <c r="E345" s="10" t="s">
        <v>23</v>
      </c>
      <c r="F345" s="13" t="s">
        <v>24</v>
      </c>
      <c r="G345" s="14">
        <v>0.0</v>
      </c>
      <c r="H345" s="12">
        <f>ROUND( D$345*G345,0 )</f>
        <v>0</v>
      </c>
    </row>
    <row r="346" ht="15.75" customHeight="1">
      <c r="B346" s="2"/>
      <c r="F346" s="13" t="s">
        <v>25</v>
      </c>
      <c r="G346" s="14">
        <v>0.0</v>
      </c>
      <c r="I346" s="12">
        <f>ROUND( D$345*G346,0 )</f>
        <v>0</v>
      </c>
    </row>
    <row r="347" ht="15.75" customHeight="1">
      <c r="B347" s="2"/>
      <c r="F347" s="13" t="s">
        <v>26</v>
      </c>
      <c r="G347" s="14">
        <v>0.0</v>
      </c>
      <c r="J347" s="12">
        <f>ROUND( D$345*G347,2 )</f>
        <v>0</v>
      </c>
    </row>
    <row r="348" ht="15.75" customHeight="1">
      <c r="B348" s="2"/>
    </row>
    <row r="349" ht="15.75" customHeight="1">
      <c r="B349" s="2"/>
    </row>
    <row r="350" ht="15.75" customHeight="1">
      <c r="B350" s="2"/>
      <c r="C350" s="10" t="s">
        <v>189</v>
      </c>
    </row>
    <row r="351" ht="15.75" customHeight="1">
      <c r="B351" s="2"/>
      <c r="C351" s="10" t="s">
        <v>190</v>
      </c>
    </row>
    <row r="352" ht="15.75" customHeight="1">
      <c r="B352" s="2"/>
      <c r="C352" s="10" t="s">
        <v>181</v>
      </c>
    </row>
    <row r="353" ht="15.75" customHeight="1">
      <c r="B353" s="2"/>
      <c r="C353" s="10" t="s">
        <v>186</v>
      </c>
    </row>
    <row r="354" ht="15.75" customHeight="1">
      <c r="A354" s="10">
        <v>18.0</v>
      </c>
      <c r="B354" s="11" t="s">
        <v>191</v>
      </c>
      <c r="C354" s="10" t="s">
        <v>188</v>
      </c>
      <c r="D354" s="12">
        <f>ROUND( 25,2 )</f>
        <v>25</v>
      </c>
      <c r="E354" s="10" t="s">
        <v>23</v>
      </c>
      <c r="F354" s="13" t="s">
        <v>24</v>
      </c>
      <c r="G354" s="14">
        <v>0.0</v>
      </c>
      <c r="H354" s="12">
        <f>ROUND( D$354*G354,0 )</f>
        <v>0</v>
      </c>
    </row>
    <row r="355" ht="15.75" customHeight="1">
      <c r="B355" s="2"/>
      <c r="F355" s="13" t="s">
        <v>25</v>
      </c>
      <c r="G355" s="14">
        <v>0.0</v>
      </c>
      <c r="I355" s="12">
        <f>ROUND( D$354*G355,0 )</f>
        <v>0</v>
      </c>
    </row>
    <row r="356" ht="15.75" customHeight="1">
      <c r="B356" s="2"/>
      <c r="F356" s="13" t="s">
        <v>26</v>
      </c>
      <c r="G356" s="14">
        <v>0.0</v>
      </c>
      <c r="J356" s="12">
        <f>ROUND( D$354*G356,2 )</f>
        <v>0</v>
      </c>
    </row>
    <row r="357" ht="15.75" customHeight="1">
      <c r="B357" s="2"/>
    </row>
    <row r="358" ht="15.75" customHeight="1">
      <c r="B358" s="2"/>
    </row>
    <row r="359" ht="15.75" customHeight="1">
      <c r="B359" s="2"/>
      <c r="C359" s="10" t="s">
        <v>192</v>
      </c>
    </row>
    <row r="360" ht="15.75" customHeight="1">
      <c r="B360" s="2"/>
      <c r="C360" s="10" t="s">
        <v>193</v>
      </c>
    </row>
    <row r="361" ht="15.75" customHeight="1">
      <c r="A361" s="10">
        <v>19.0</v>
      </c>
      <c r="B361" s="11" t="s">
        <v>194</v>
      </c>
      <c r="C361" s="10" t="s">
        <v>195</v>
      </c>
      <c r="D361" s="12">
        <f>ROUND( 2,2 )</f>
        <v>2</v>
      </c>
      <c r="E361" s="10" t="s">
        <v>32</v>
      </c>
      <c r="F361" s="13" t="s">
        <v>24</v>
      </c>
      <c r="G361" s="14">
        <v>0.0</v>
      </c>
      <c r="H361" s="12">
        <f>ROUND( D$361*G361,0 )</f>
        <v>0</v>
      </c>
    </row>
    <row r="362" ht="15.75" customHeight="1">
      <c r="B362" s="2"/>
      <c r="F362" s="13" t="s">
        <v>25</v>
      </c>
      <c r="G362" s="14">
        <v>0.0</v>
      </c>
      <c r="I362" s="12">
        <f>ROUND( D$361*G362,0 )</f>
        <v>0</v>
      </c>
    </row>
    <row r="363" ht="15.75" customHeight="1">
      <c r="B363" s="2"/>
      <c r="F363" s="13" t="s">
        <v>26</v>
      </c>
      <c r="G363" s="14">
        <v>0.0</v>
      </c>
      <c r="J363" s="12">
        <f>ROUND( D$361*G363,2 )</f>
        <v>0</v>
      </c>
    </row>
    <row r="364" ht="15.75" customHeight="1">
      <c r="B364" s="2"/>
    </row>
    <row r="365" ht="15.75" customHeight="1">
      <c r="B365" s="2"/>
    </row>
    <row r="366" ht="15.75" customHeight="1">
      <c r="B366" s="2"/>
      <c r="C366" s="10" t="s">
        <v>196</v>
      </c>
    </row>
    <row r="367" ht="15.75" customHeight="1">
      <c r="B367" s="2"/>
      <c r="C367" s="10" t="s">
        <v>197</v>
      </c>
    </row>
    <row r="368" ht="15.75" customHeight="1">
      <c r="A368" s="10">
        <v>20.0</v>
      </c>
      <c r="B368" s="11" t="s">
        <v>198</v>
      </c>
      <c r="C368" s="10"/>
      <c r="D368" s="12">
        <f>ROUND( 8,2 )</f>
        <v>8</v>
      </c>
      <c r="E368" s="10" t="s">
        <v>199</v>
      </c>
      <c r="F368" s="13" t="s">
        <v>24</v>
      </c>
      <c r="G368" s="14">
        <v>0.0</v>
      </c>
      <c r="H368" s="12">
        <f>ROUND( D$368*G368,2 )</f>
        <v>0</v>
      </c>
    </row>
    <row r="369" ht="15.75" customHeight="1">
      <c r="B369" s="2"/>
      <c r="F369" s="13" t="s">
        <v>25</v>
      </c>
      <c r="G369" s="14">
        <v>0.0</v>
      </c>
      <c r="I369" s="12">
        <f>ROUND( D$368*G369,0 )</f>
        <v>0</v>
      </c>
    </row>
    <row r="370" ht="15.75" customHeight="1">
      <c r="B370" s="2"/>
      <c r="F370" s="13" t="s">
        <v>26</v>
      </c>
      <c r="G370" s="14">
        <v>0.0</v>
      </c>
      <c r="J370" s="12">
        <f>ROUND( D$368*G370,2 )</f>
        <v>0</v>
      </c>
    </row>
    <row r="371" ht="15.75" customHeight="1">
      <c r="B371" s="2"/>
    </row>
    <row r="372" ht="15.75" customHeight="1">
      <c r="B372" s="2"/>
    </row>
    <row r="373" ht="15.75" customHeight="1">
      <c r="B373" s="2"/>
      <c r="C373" s="10" t="s">
        <v>196</v>
      </c>
    </row>
    <row r="374" ht="15.75" customHeight="1">
      <c r="B374" s="2"/>
      <c r="C374" s="10" t="s">
        <v>200</v>
      </c>
    </row>
    <row r="375" ht="15.75" customHeight="1">
      <c r="A375" s="10">
        <v>21.0</v>
      </c>
      <c r="B375" s="11" t="s">
        <v>201</v>
      </c>
      <c r="C375" s="10"/>
      <c r="D375" s="12">
        <f>ROUND( 8,2 )</f>
        <v>8</v>
      </c>
      <c r="E375" s="10" t="s">
        <v>199</v>
      </c>
      <c r="F375" s="13" t="s">
        <v>24</v>
      </c>
      <c r="G375" s="14">
        <v>0.0</v>
      </c>
      <c r="H375" s="12">
        <f>ROUND( D$375*G375,2 )</f>
        <v>0</v>
      </c>
    </row>
    <row r="376" ht="15.75" customHeight="1">
      <c r="B376" s="2"/>
      <c r="F376" s="13" t="s">
        <v>25</v>
      </c>
      <c r="G376" s="14">
        <v>0.0</v>
      </c>
      <c r="I376" s="12">
        <f>ROUND( D$375*G376,0 )</f>
        <v>0</v>
      </c>
    </row>
    <row r="377" ht="15.75" customHeight="1">
      <c r="B377" s="2"/>
      <c r="F377" s="13" t="s">
        <v>26</v>
      </c>
      <c r="G377" s="14">
        <v>0.0</v>
      </c>
      <c r="J377" s="12">
        <f>ROUND( D$375*G377,2 )</f>
        <v>0</v>
      </c>
    </row>
    <row r="378" ht="15.75" customHeight="1">
      <c r="B378" s="2"/>
    </row>
    <row r="379" ht="15.75" customHeight="1">
      <c r="B379" s="2"/>
    </row>
    <row r="380" ht="15.75" customHeight="1">
      <c r="B380" s="2"/>
      <c r="C380" s="10" t="s">
        <v>196</v>
      </c>
    </row>
    <row r="381" ht="15.75" customHeight="1">
      <c r="B381" s="2"/>
      <c r="C381" s="10" t="s">
        <v>202</v>
      </c>
    </row>
    <row r="382" ht="15.75" customHeight="1">
      <c r="A382" s="10">
        <v>22.0</v>
      </c>
      <c r="B382" s="11" t="s">
        <v>203</v>
      </c>
      <c r="C382" s="10"/>
      <c r="D382" s="12">
        <f>ROUND( 8,2 )</f>
        <v>8</v>
      </c>
      <c r="E382" s="10" t="s">
        <v>199</v>
      </c>
      <c r="F382" s="13" t="s">
        <v>24</v>
      </c>
      <c r="G382" s="14">
        <v>0.0</v>
      </c>
      <c r="H382" s="12">
        <f>ROUND( D$382*G382,2 )</f>
        <v>0</v>
      </c>
    </row>
    <row r="383" ht="15.75" customHeight="1">
      <c r="B383" s="2"/>
      <c r="F383" s="13" t="s">
        <v>25</v>
      </c>
      <c r="G383" s="14">
        <v>0.0</v>
      </c>
      <c r="I383" s="12">
        <f>ROUND( D$382*G383,0 )</f>
        <v>0</v>
      </c>
    </row>
    <row r="384" ht="15.75" customHeight="1">
      <c r="B384" s="2"/>
      <c r="F384" s="13" t="s">
        <v>26</v>
      </c>
      <c r="G384" s="14">
        <v>0.0</v>
      </c>
      <c r="J384" s="12">
        <f>ROUND( D$382*G384,2 )</f>
        <v>0</v>
      </c>
    </row>
    <row r="385" ht="15.75" customHeight="1">
      <c r="B385" s="2"/>
    </row>
    <row r="386" ht="15.75" customHeight="1">
      <c r="B386" s="2"/>
    </row>
    <row r="387" ht="15.75" customHeight="1">
      <c r="B387" s="2"/>
      <c r="C387" s="10" t="s">
        <v>204</v>
      </c>
    </row>
    <row r="388" ht="15.75" customHeight="1">
      <c r="B388" s="2"/>
      <c r="C388" s="10" t="s">
        <v>205</v>
      </c>
    </row>
    <row r="389" ht="15.75" customHeight="1">
      <c r="B389" s="2"/>
      <c r="C389" s="10" t="s">
        <v>206</v>
      </c>
    </row>
    <row r="390" ht="15.75" customHeight="1">
      <c r="A390" s="10">
        <v>23.0</v>
      </c>
      <c r="B390" s="11" t="s">
        <v>207</v>
      </c>
      <c r="C390" s="10"/>
      <c r="D390" s="12">
        <f>ROUND( 4,2 )</f>
        <v>4</v>
      </c>
      <c r="E390" s="10" t="s">
        <v>199</v>
      </c>
      <c r="F390" s="13" t="s">
        <v>24</v>
      </c>
      <c r="G390" s="14">
        <v>0.0</v>
      </c>
      <c r="H390" s="12">
        <f>ROUND( D$390*G390,2 )</f>
        <v>0</v>
      </c>
    </row>
    <row r="391" ht="15.75" customHeight="1">
      <c r="B391" s="2"/>
      <c r="F391" s="13" t="s">
        <v>25</v>
      </c>
      <c r="G391" s="14">
        <v>0.0</v>
      </c>
      <c r="I391" s="12">
        <f>ROUND( D$390*G391,0 )</f>
        <v>0</v>
      </c>
    </row>
    <row r="392" ht="15.75" customHeight="1">
      <c r="B392" s="2"/>
      <c r="F392" s="13" t="s">
        <v>26</v>
      </c>
      <c r="G392" s="14">
        <v>0.0</v>
      </c>
      <c r="J392" s="12">
        <f>ROUND( D$390*G392,2 )</f>
        <v>0</v>
      </c>
    </row>
    <row r="393" ht="15.75" customHeight="1">
      <c r="B393" s="2"/>
    </row>
    <row r="394" ht="15.75" customHeight="1">
      <c r="B394" s="2"/>
    </row>
    <row r="395" ht="15.75" customHeight="1">
      <c r="B395" s="2"/>
      <c r="C395" s="10" t="s">
        <v>204</v>
      </c>
    </row>
    <row r="396" ht="15.75" customHeight="1">
      <c r="B396" s="2"/>
      <c r="C396" s="10" t="s">
        <v>205</v>
      </c>
    </row>
    <row r="397" ht="15.75" customHeight="1">
      <c r="B397" s="2"/>
      <c r="C397" s="10" t="s">
        <v>208</v>
      </c>
    </row>
    <row r="398" ht="15.75" customHeight="1">
      <c r="A398" s="10">
        <v>24.0</v>
      </c>
      <c r="B398" s="11" t="s">
        <v>209</v>
      </c>
      <c r="C398" s="10"/>
      <c r="D398" s="12">
        <f>ROUND( 4,2 )</f>
        <v>4</v>
      </c>
      <c r="E398" s="10" t="s">
        <v>199</v>
      </c>
      <c r="F398" s="13" t="s">
        <v>24</v>
      </c>
      <c r="G398" s="14">
        <v>0.0</v>
      </c>
      <c r="H398" s="12">
        <f>ROUND( D$398*G398,2 )</f>
        <v>0</v>
      </c>
    </row>
    <row r="399" ht="15.75" customHeight="1">
      <c r="B399" s="2"/>
      <c r="F399" s="13" t="s">
        <v>25</v>
      </c>
      <c r="G399" s="14">
        <v>0.0</v>
      </c>
      <c r="I399" s="12">
        <f>ROUND( D$398*G399,0 )</f>
        <v>0</v>
      </c>
    </row>
    <row r="400" ht="15.75" customHeight="1">
      <c r="B400" s="2"/>
      <c r="F400" s="13" t="s">
        <v>26</v>
      </c>
      <c r="G400" s="14">
        <v>0.0</v>
      </c>
      <c r="J400" s="12">
        <f>ROUND( D$398*G400,2 )</f>
        <v>0</v>
      </c>
    </row>
    <row r="401" ht="15.75" customHeight="1">
      <c r="B401" s="2"/>
    </row>
    <row r="402" ht="15.75" customHeight="1">
      <c r="B402" s="2"/>
    </row>
    <row r="403" ht="15.75" customHeight="1">
      <c r="B403" s="2"/>
      <c r="C403" s="10" t="s">
        <v>204</v>
      </c>
    </row>
    <row r="404" ht="15.75" customHeight="1">
      <c r="B404" s="2"/>
      <c r="C404" s="10" t="s">
        <v>205</v>
      </c>
    </row>
    <row r="405" ht="15.75" customHeight="1">
      <c r="B405" s="2"/>
      <c r="C405" s="10" t="s">
        <v>210</v>
      </c>
    </row>
    <row r="406" ht="15.75" customHeight="1">
      <c r="A406" s="10">
        <v>25.0</v>
      </c>
      <c r="B406" s="11" t="s">
        <v>211</v>
      </c>
      <c r="C406" s="10"/>
      <c r="D406" s="12">
        <f>ROUND( 4,2 )</f>
        <v>4</v>
      </c>
      <c r="E406" s="10" t="s">
        <v>199</v>
      </c>
      <c r="F406" s="13" t="s">
        <v>24</v>
      </c>
      <c r="G406" s="14">
        <v>0.0</v>
      </c>
      <c r="H406" s="12">
        <f>ROUND( D$406*G406,2 )</f>
        <v>0</v>
      </c>
    </row>
    <row r="407" ht="15.75" customHeight="1">
      <c r="B407" s="2"/>
      <c r="F407" s="13" t="s">
        <v>25</v>
      </c>
      <c r="G407" s="14">
        <v>0.0</v>
      </c>
      <c r="I407" s="12">
        <f>ROUND( D$406*G407,0 )</f>
        <v>0</v>
      </c>
    </row>
    <row r="408" ht="15.75" customHeight="1">
      <c r="B408" s="2"/>
      <c r="F408" s="13" t="s">
        <v>26</v>
      </c>
      <c r="G408" s="14">
        <v>0.0</v>
      </c>
      <c r="J408" s="12">
        <f>ROUND( D$406*G408,2 )</f>
        <v>0</v>
      </c>
    </row>
    <row r="409" ht="15.75" customHeight="1">
      <c r="B409" s="2"/>
    </row>
    <row r="410" ht="15.75" customHeight="1">
      <c r="B410" s="2"/>
    </row>
    <row r="411" ht="15.75" customHeight="1">
      <c r="B411" s="2"/>
      <c r="C411" s="10" t="s">
        <v>204</v>
      </c>
    </row>
    <row r="412" ht="15.75" customHeight="1">
      <c r="B412" s="2"/>
      <c r="C412" s="10" t="s">
        <v>205</v>
      </c>
    </row>
    <row r="413" ht="15.75" customHeight="1">
      <c r="B413" s="2"/>
      <c r="C413" s="10" t="s">
        <v>212</v>
      </c>
    </row>
    <row r="414" ht="15.75" customHeight="1">
      <c r="A414" s="10">
        <v>26.0</v>
      </c>
      <c r="B414" s="11" t="s">
        <v>213</v>
      </c>
      <c r="C414" s="10"/>
      <c r="D414" s="12">
        <f>ROUND( 4,2 )</f>
        <v>4</v>
      </c>
      <c r="E414" s="10" t="s">
        <v>199</v>
      </c>
      <c r="F414" s="13" t="s">
        <v>24</v>
      </c>
      <c r="G414" s="14">
        <v>0.0</v>
      </c>
      <c r="H414" s="12">
        <f>ROUND( D$414*G414,2 )</f>
        <v>0</v>
      </c>
    </row>
    <row r="415" ht="15.75" customHeight="1">
      <c r="B415" s="2"/>
      <c r="F415" s="13" t="s">
        <v>25</v>
      </c>
      <c r="G415" s="14">
        <v>0.0</v>
      </c>
      <c r="I415" s="12">
        <f>ROUND( D$414*G415,0 )</f>
        <v>0</v>
      </c>
    </row>
    <row r="416" ht="15.75" customHeight="1">
      <c r="B416" s="2"/>
      <c r="F416" s="13" t="s">
        <v>26</v>
      </c>
      <c r="G416" s="14">
        <v>0.0</v>
      </c>
      <c r="J416" s="12">
        <f>ROUND( D$414*G416,2 )</f>
        <v>0</v>
      </c>
    </row>
    <row r="417" ht="15.75" customHeight="1">
      <c r="B417" s="2"/>
    </row>
    <row r="418" ht="15.75" customHeight="1">
      <c r="B418" s="2"/>
    </row>
    <row r="419" ht="15.75" customHeight="1">
      <c r="B419" s="2"/>
      <c r="C419" s="10" t="s">
        <v>214</v>
      </c>
    </row>
    <row r="420" ht="15.75" customHeight="1">
      <c r="B420" s="2"/>
      <c r="C420" s="10" t="s">
        <v>205</v>
      </c>
    </row>
    <row r="421" ht="15.75" customHeight="1">
      <c r="B421" s="2"/>
      <c r="C421" s="10" t="s">
        <v>215</v>
      </c>
    </row>
    <row r="422" ht="15.75" customHeight="1">
      <c r="A422" s="10">
        <v>27.0</v>
      </c>
      <c r="B422" s="11" t="s">
        <v>216</v>
      </c>
      <c r="C422" s="10"/>
      <c r="D422" s="12">
        <f>ROUND( 1,2 )</f>
        <v>1</v>
      </c>
      <c r="E422" s="10" t="s">
        <v>32</v>
      </c>
      <c r="F422" s="13" t="s">
        <v>24</v>
      </c>
      <c r="G422" s="14">
        <v>0.0</v>
      </c>
      <c r="H422" s="12">
        <f>ROUND( D$422*G422,0 )</f>
        <v>0</v>
      </c>
    </row>
    <row r="423" ht="15.75" customHeight="1">
      <c r="B423" s="2"/>
      <c r="F423" s="13" t="s">
        <v>25</v>
      </c>
      <c r="G423" s="14">
        <v>0.0</v>
      </c>
      <c r="I423" s="12">
        <f>ROUND( D$422*G423,2 )</f>
        <v>0</v>
      </c>
    </row>
    <row r="424" ht="15.75" customHeight="1">
      <c r="B424" s="2"/>
      <c r="F424" s="13" t="s">
        <v>26</v>
      </c>
      <c r="G424" s="14">
        <v>0.0</v>
      </c>
      <c r="J424" s="12">
        <f>ROUND( D$422*G424,2 )</f>
        <v>0</v>
      </c>
    </row>
    <row r="425" ht="15.75" customHeight="1">
      <c r="B425" s="2"/>
    </row>
    <row r="426" ht="15.75" customHeight="1">
      <c r="B426" s="2"/>
    </row>
    <row r="427" ht="15.75" customHeight="1">
      <c r="A427" s="9"/>
      <c r="B427" s="2"/>
      <c r="H427" s="15">
        <f t="shared" ref="H427:I427" si="2">ROUND( SUM(H176:H426),0 )</f>
        <v>0</v>
      </c>
      <c r="I427" s="15">
        <f t="shared" si="2"/>
        <v>0</v>
      </c>
      <c r="J427" s="15">
        <f>ROUND( SUM(J176:J426),2 )</f>
        <v>0</v>
      </c>
    </row>
    <row r="428" ht="15.75" customHeight="1">
      <c r="A428" s="9" t="s">
        <v>217</v>
      </c>
      <c r="B428" s="2"/>
    </row>
    <row r="429" ht="15.75" customHeight="1">
      <c r="B429" s="2"/>
    </row>
    <row r="430" ht="15.75" customHeight="1">
      <c r="B430" s="2"/>
      <c r="C430" s="10" t="s">
        <v>218</v>
      </c>
    </row>
    <row r="431" ht="15.75" customHeight="1">
      <c r="B431" s="2"/>
      <c r="C431" s="10" t="s">
        <v>219</v>
      </c>
    </row>
    <row r="432" ht="15.75" customHeight="1">
      <c r="B432" s="2"/>
      <c r="C432" s="10" t="s">
        <v>220</v>
      </c>
    </row>
    <row r="433" ht="15.75" customHeight="1">
      <c r="B433" s="2"/>
      <c r="C433" s="10" t="s">
        <v>221</v>
      </c>
    </row>
    <row r="434" ht="15.75" customHeight="1">
      <c r="B434" s="2"/>
      <c r="C434" s="10" t="s">
        <v>222</v>
      </c>
    </row>
    <row r="435" ht="15.75" customHeight="1">
      <c r="B435" s="2"/>
      <c r="C435" s="10" t="s">
        <v>223</v>
      </c>
    </row>
    <row r="436" ht="15.75" customHeight="1">
      <c r="B436" s="2"/>
      <c r="C436" s="10" t="s">
        <v>224</v>
      </c>
    </row>
    <row r="437" ht="15.75" customHeight="1">
      <c r="A437" s="10">
        <v>1.0</v>
      </c>
      <c r="B437" s="11" t="s">
        <v>225</v>
      </c>
      <c r="C437" s="10" t="s">
        <v>226</v>
      </c>
      <c r="D437" s="12">
        <f>ROUND( 2,2 )</f>
        <v>2</v>
      </c>
      <c r="E437" s="10" t="s">
        <v>23</v>
      </c>
      <c r="F437" s="13" t="s">
        <v>24</v>
      </c>
      <c r="G437" s="14">
        <v>0.0</v>
      </c>
      <c r="H437" s="12">
        <f>ROUND( D$437*G437,0 )</f>
        <v>0</v>
      </c>
    </row>
    <row r="438" ht="15.75" customHeight="1">
      <c r="B438" s="2"/>
      <c r="F438" s="13" t="s">
        <v>25</v>
      </c>
      <c r="G438" s="14">
        <v>0.0</v>
      </c>
      <c r="I438" s="12">
        <f>ROUND( D$437*G438,0 )</f>
        <v>0</v>
      </c>
    </row>
    <row r="439" ht="15.75" customHeight="1">
      <c r="B439" s="2"/>
      <c r="F439" s="13" t="s">
        <v>26</v>
      </c>
      <c r="G439" s="14">
        <v>0.0</v>
      </c>
      <c r="J439" s="12">
        <f>ROUND( D$437*G439,2 )</f>
        <v>0</v>
      </c>
    </row>
    <row r="440" ht="15.75" customHeight="1">
      <c r="B440" s="2"/>
    </row>
    <row r="441" ht="15.75" customHeight="1">
      <c r="B441" s="2"/>
    </row>
    <row r="442" ht="15.75" customHeight="1">
      <c r="B442" s="2"/>
      <c r="C442" s="10" t="s">
        <v>218</v>
      </c>
    </row>
    <row r="443" ht="15.75" customHeight="1">
      <c r="B443" s="2"/>
      <c r="C443" s="10" t="s">
        <v>219</v>
      </c>
    </row>
    <row r="444" ht="15.75" customHeight="1">
      <c r="B444" s="2"/>
      <c r="C444" s="10" t="s">
        <v>220</v>
      </c>
    </row>
    <row r="445" ht="15.75" customHeight="1">
      <c r="B445" s="2"/>
      <c r="C445" s="10" t="s">
        <v>221</v>
      </c>
    </row>
    <row r="446" ht="15.75" customHeight="1">
      <c r="B446" s="2"/>
      <c r="C446" s="10" t="s">
        <v>222</v>
      </c>
    </row>
    <row r="447" ht="15.75" customHeight="1">
      <c r="B447" s="2"/>
      <c r="C447" s="10" t="s">
        <v>223</v>
      </c>
    </row>
    <row r="448" ht="15.75" customHeight="1">
      <c r="B448" s="2"/>
      <c r="C448" s="10" t="s">
        <v>224</v>
      </c>
    </row>
    <row r="449" ht="15.75" customHeight="1">
      <c r="A449" s="10">
        <v>2.0</v>
      </c>
      <c r="B449" s="11" t="s">
        <v>227</v>
      </c>
      <c r="C449" s="10" t="s">
        <v>228</v>
      </c>
      <c r="D449" s="12">
        <f>ROUND( 25,2 )</f>
        <v>25</v>
      </c>
      <c r="E449" s="10" t="s">
        <v>23</v>
      </c>
      <c r="F449" s="13" t="s">
        <v>24</v>
      </c>
      <c r="G449" s="14">
        <v>0.0</v>
      </c>
      <c r="H449" s="12">
        <f>ROUND( D$449*G449,0 )</f>
        <v>0</v>
      </c>
    </row>
    <row r="450" ht="15.75" customHeight="1">
      <c r="B450" s="2"/>
      <c r="F450" s="13" t="s">
        <v>25</v>
      </c>
      <c r="G450" s="14">
        <v>0.0</v>
      </c>
      <c r="I450" s="12">
        <f>ROUND( D$449*G450,0 )</f>
        <v>0</v>
      </c>
    </row>
    <row r="451" ht="15.75" customHeight="1">
      <c r="B451" s="2"/>
      <c r="F451" s="13" t="s">
        <v>26</v>
      </c>
      <c r="G451" s="14">
        <v>0.0</v>
      </c>
      <c r="J451" s="12">
        <f>ROUND( D$449*G451,2 )</f>
        <v>0</v>
      </c>
    </row>
    <row r="452" ht="15.75" customHeight="1">
      <c r="B452" s="2"/>
    </row>
    <row r="453" ht="15.75" customHeight="1">
      <c r="B453" s="2"/>
    </row>
    <row r="454" ht="15.75" customHeight="1">
      <c r="B454" s="2"/>
      <c r="C454" s="10" t="s">
        <v>218</v>
      </c>
    </row>
    <row r="455" ht="15.75" customHeight="1">
      <c r="B455" s="2"/>
      <c r="C455" s="10" t="s">
        <v>219</v>
      </c>
    </row>
    <row r="456" ht="15.75" customHeight="1">
      <c r="B456" s="2"/>
      <c r="C456" s="10" t="s">
        <v>220</v>
      </c>
    </row>
    <row r="457" ht="15.75" customHeight="1">
      <c r="B457" s="2"/>
      <c r="C457" s="10" t="s">
        <v>221</v>
      </c>
    </row>
    <row r="458" ht="15.75" customHeight="1">
      <c r="B458" s="2"/>
      <c r="C458" s="10" t="s">
        <v>222</v>
      </c>
    </row>
    <row r="459" ht="15.75" customHeight="1">
      <c r="B459" s="2"/>
      <c r="C459" s="10" t="s">
        <v>223</v>
      </c>
    </row>
    <row r="460" ht="15.75" customHeight="1">
      <c r="B460" s="2"/>
      <c r="C460" s="10" t="s">
        <v>224</v>
      </c>
    </row>
    <row r="461" ht="15.75" customHeight="1">
      <c r="A461" s="10">
        <v>3.0</v>
      </c>
      <c r="B461" s="11" t="s">
        <v>229</v>
      </c>
      <c r="C461" s="10" t="s">
        <v>230</v>
      </c>
      <c r="D461" s="12">
        <f>ROUND( 8,2 )</f>
        <v>8</v>
      </c>
      <c r="E461" s="10" t="s">
        <v>23</v>
      </c>
      <c r="F461" s="13" t="s">
        <v>24</v>
      </c>
      <c r="G461" s="14">
        <v>0.0</v>
      </c>
      <c r="H461" s="12">
        <f>ROUND( D$461*G461,0 )</f>
        <v>0</v>
      </c>
    </row>
    <row r="462" ht="15.75" customHeight="1">
      <c r="B462" s="2"/>
      <c r="F462" s="13" t="s">
        <v>25</v>
      </c>
      <c r="G462" s="14">
        <v>0.0</v>
      </c>
      <c r="I462" s="12">
        <f>ROUND( D$461*G462,0 )</f>
        <v>0</v>
      </c>
    </row>
    <row r="463" ht="15.75" customHeight="1">
      <c r="B463" s="2"/>
      <c r="F463" s="13" t="s">
        <v>26</v>
      </c>
      <c r="G463" s="14">
        <v>0.0</v>
      </c>
      <c r="J463" s="12">
        <f>ROUND( D$461*G463,2 )</f>
        <v>0</v>
      </c>
    </row>
    <row r="464" ht="15.75" customHeight="1">
      <c r="B464" s="2"/>
    </row>
    <row r="465" ht="15.75" customHeight="1">
      <c r="B465" s="2"/>
    </row>
    <row r="466" ht="15.75" customHeight="1">
      <c r="B466" s="2"/>
      <c r="C466" s="10" t="s">
        <v>231</v>
      </c>
    </row>
    <row r="467" ht="15.75" customHeight="1">
      <c r="B467" s="2"/>
      <c r="C467" s="10" t="s">
        <v>232</v>
      </c>
    </row>
    <row r="468" ht="15.75" customHeight="1">
      <c r="B468" s="2"/>
      <c r="C468" s="10" t="s">
        <v>233</v>
      </c>
    </row>
    <row r="469" ht="15.75" customHeight="1">
      <c r="B469" s="2"/>
      <c r="C469" s="10" t="s">
        <v>234</v>
      </c>
    </row>
    <row r="470" ht="15.75" customHeight="1">
      <c r="B470" s="2"/>
      <c r="C470" s="10" t="s">
        <v>235</v>
      </c>
    </row>
    <row r="471" ht="15.75" customHeight="1">
      <c r="A471" s="10">
        <v>4.0</v>
      </c>
      <c r="B471" s="11" t="s">
        <v>236</v>
      </c>
      <c r="C471" s="10" t="s">
        <v>237</v>
      </c>
      <c r="D471" s="12">
        <f>ROUND( 2,2 )</f>
        <v>2</v>
      </c>
      <c r="E471" s="10" t="s">
        <v>23</v>
      </c>
      <c r="F471" s="13" t="s">
        <v>24</v>
      </c>
      <c r="G471" s="14">
        <v>0.0</v>
      </c>
      <c r="H471" s="12">
        <f>ROUND( D$471*G471,0 )</f>
        <v>0</v>
      </c>
    </row>
    <row r="472" ht="15.75" customHeight="1">
      <c r="B472" s="2"/>
      <c r="F472" s="13" t="s">
        <v>25</v>
      </c>
      <c r="G472" s="14">
        <v>0.0</v>
      </c>
      <c r="I472" s="12">
        <f>ROUND( D$471*G472,0 )</f>
        <v>0</v>
      </c>
    </row>
    <row r="473" ht="15.75" customHeight="1">
      <c r="B473" s="2"/>
      <c r="F473" s="13" t="s">
        <v>26</v>
      </c>
      <c r="G473" s="14">
        <v>0.0</v>
      </c>
      <c r="J473" s="12">
        <f>ROUND( D$471*G473,2 )</f>
        <v>0</v>
      </c>
    </row>
    <row r="474" ht="15.75" customHeight="1">
      <c r="B474" s="2"/>
    </row>
    <row r="475" ht="15.75" customHeight="1">
      <c r="B475" s="2"/>
    </row>
    <row r="476" ht="15.75" customHeight="1">
      <c r="B476" s="2"/>
      <c r="C476" s="10" t="s">
        <v>231</v>
      </c>
    </row>
    <row r="477" ht="15.75" customHeight="1">
      <c r="B477" s="2"/>
      <c r="C477" s="10" t="s">
        <v>232</v>
      </c>
    </row>
    <row r="478" ht="15.75" customHeight="1">
      <c r="B478" s="2"/>
      <c r="C478" s="10" t="s">
        <v>233</v>
      </c>
    </row>
    <row r="479" ht="15.75" customHeight="1">
      <c r="B479" s="2"/>
      <c r="C479" s="10" t="s">
        <v>234</v>
      </c>
    </row>
    <row r="480" ht="15.75" customHeight="1">
      <c r="B480" s="2"/>
      <c r="C480" s="10" t="s">
        <v>235</v>
      </c>
    </row>
    <row r="481" ht="15.75" customHeight="1">
      <c r="A481" s="10">
        <v>5.0</v>
      </c>
      <c r="B481" s="11" t="s">
        <v>238</v>
      </c>
      <c r="C481" s="10" t="s">
        <v>239</v>
      </c>
      <c r="D481" s="12">
        <f>ROUND( 15,2 )</f>
        <v>15</v>
      </c>
      <c r="E481" s="10" t="s">
        <v>23</v>
      </c>
      <c r="F481" s="13" t="s">
        <v>24</v>
      </c>
      <c r="G481" s="14">
        <v>0.0</v>
      </c>
      <c r="H481" s="12">
        <f>ROUND( D$481*G481,0 )</f>
        <v>0</v>
      </c>
    </row>
    <row r="482" ht="15.75" customHeight="1">
      <c r="B482" s="2"/>
      <c r="F482" s="13" t="s">
        <v>25</v>
      </c>
      <c r="G482" s="14">
        <v>0.0</v>
      </c>
      <c r="I482" s="12">
        <f>ROUND( D$481*G482,0 )</f>
        <v>0</v>
      </c>
    </row>
    <row r="483" ht="15.75" customHeight="1">
      <c r="B483" s="2"/>
      <c r="F483" s="13" t="s">
        <v>26</v>
      </c>
      <c r="G483" s="14">
        <v>0.0</v>
      </c>
      <c r="J483" s="12">
        <f>ROUND( D$481*G483,2 )</f>
        <v>0</v>
      </c>
    </row>
    <row r="484" ht="15.75" customHeight="1">
      <c r="B484" s="2"/>
    </row>
    <row r="485" ht="15.75" customHeight="1">
      <c r="B485" s="2"/>
    </row>
    <row r="486" ht="15.75" customHeight="1">
      <c r="B486" s="2"/>
      <c r="C486" s="10" t="s">
        <v>231</v>
      </c>
    </row>
    <row r="487" ht="15.75" customHeight="1">
      <c r="B487" s="2"/>
      <c r="C487" s="10" t="s">
        <v>232</v>
      </c>
    </row>
    <row r="488" ht="15.75" customHeight="1">
      <c r="B488" s="2"/>
      <c r="C488" s="10" t="s">
        <v>233</v>
      </c>
    </row>
    <row r="489" ht="15.75" customHeight="1">
      <c r="B489" s="2"/>
      <c r="C489" s="10" t="s">
        <v>234</v>
      </c>
    </row>
    <row r="490" ht="15.75" customHeight="1">
      <c r="B490" s="2"/>
      <c r="C490" s="10" t="s">
        <v>235</v>
      </c>
    </row>
    <row r="491" ht="15.75" customHeight="1">
      <c r="A491" s="10">
        <v>6.0</v>
      </c>
      <c r="B491" s="11" t="s">
        <v>240</v>
      </c>
      <c r="C491" s="10" t="s">
        <v>241</v>
      </c>
      <c r="D491" s="12">
        <f>ROUND( 8,2 )</f>
        <v>8</v>
      </c>
      <c r="E491" s="10" t="s">
        <v>23</v>
      </c>
      <c r="F491" s="13" t="s">
        <v>24</v>
      </c>
      <c r="G491" s="14">
        <v>0.0</v>
      </c>
      <c r="H491" s="12">
        <f>ROUND( D$491*G491,0 )</f>
        <v>0</v>
      </c>
    </row>
    <row r="492" ht="15.75" customHeight="1">
      <c r="B492" s="2"/>
      <c r="F492" s="13" t="s">
        <v>25</v>
      </c>
      <c r="G492" s="14">
        <v>0.0</v>
      </c>
      <c r="I492" s="12">
        <f>ROUND( D$491*G492,0 )</f>
        <v>0</v>
      </c>
    </row>
    <row r="493" ht="15.75" customHeight="1">
      <c r="B493" s="2"/>
      <c r="F493" s="13" t="s">
        <v>26</v>
      </c>
      <c r="G493" s="14">
        <v>0.0</v>
      </c>
      <c r="J493" s="12">
        <f>ROUND( D$491*G493,2 )</f>
        <v>0</v>
      </c>
    </row>
    <row r="494" ht="15.75" customHeight="1">
      <c r="B494" s="2"/>
    </row>
    <row r="495" ht="15.75" customHeight="1">
      <c r="B495" s="2"/>
    </row>
    <row r="496" ht="15.75" customHeight="1">
      <c r="B496" s="2"/>
      <c r="C496" s="10" t="s">
        <v>231</v>
      </c>
    </row>
    <row r="497" ht="15.75" customHeight="1">
      <c r="B497" s="2"/>
      <c r="C497" s="10" t="s">
        <v>232</v>
      </c>
    </row>
    <row r="498" ht="15.75" customHeight="1">
      <c r="B498" s="2"/>
      <c r="C498" s="10" t="s">
        <v>233</v>
      </c>
    </row>
    <row r="499" ht="15.75" customHeight="1">
      <c r="B499" s="2"/>
      <c r="C499" s="10" t="s">
        <v>234</v>
      </c>
    </row>
    <row r="500" ht="15.75" customHeight="1">
      <c r="B500" s="2"/>
      <c r="C500" s="10" t="s">
        <v>242</v>
      </c>
    </row>
    <row r="501" ht="15.75" customHeight="1">
      <c r="A501" s="10">
        <v>7.0</v>
      </c>
      <c r="B501" s="11" t="s">
        <v>243</v>
      </c>
      <c r="C501" s="10" t="s">
        <v>239</v>
      </c>
      <c r="D501" s="12">
        <f>ROUND( 10,2 )</f>
        <v>10</v>
      </c>
      <c r="E501" s="10" t="s">
        <v>23</v>
      </c>
      <c r="F501" s="13" t="s">
        <v>24</v>
      </c>
      <c r="G501" s="14">
        <v>0.0</v>
      </c>
      <c r="H501" s="12">
        <f>ROUND( D$501*G501,0 )</f>
        <v>0</v>
      </c>
    </row>
    <row r="502" ht="15.75" customHeight="1">
      <c r="B502" s="2"/>
      <c r="F502" s="13" t="s">
        <v>25</v>
      </c>
      <c r="G502" s="14">
        <v>0.0</v>
      </c>
      <c r="I502" s="12">
        <f>ROUND( D$501*G502,0 )</f>
        <v>0</v>
      </c>
    </row>
    <row r="503" ht="15.75" customHeight="1">
      <c r="B503" s="2"/>
      <c r="F503" s="13" t="s">
        <v>26</v>
      </c>
      <c r="G503" s="14">
        <v>0.0</v>
      </c>
      <c r="J503" s="12">
        <f>ROUND( D$501*G503,2 )</f>
        <v>0</v>
      </c>
    </row>
    <row r="504" ht="15.75" customHeight="1">
      <c r="B504" s="2"/>
    </row>
    <row r="505" ht="15.75" customHeight="1">
      <c r="B505" s="2"/>
    </row>
    <row r="506" ht="15.75" customHeight="1">
      <c r="B506" s="2"/>
      <c r="C506" s="10" t="s">
        <v>43</v>
      </c>
    </row>
    <row r="507" ht="15.75" customHeight="1">
      <c r="B507" s="2"/>
      <c r="C507" s="10" t="s">
        <v>244</v>
      </c>
    </row>
    <row r="508" ht="15.75" customHeight="1">
      <c r="B508" s="2"/>
      <c r="C508" s="10" t="s">
        <v>245</v>
      </c>
    </row>
    <row r="509" ht="15.75" customHeight="1">
      <c r="B509" s="2"/>
      <c r="C509" s="10" t="s">
        <v>246</v>
      </c>
    </row>
    <row r="510" ht="15.75" customHeight="1">
      <c r="B510" s="2"/>
      <c r="C510" s="10" t="s">
        <v>47</v>
      </c>
    </row>
    <row r="511" ht="15.75" customHeight="1">
      <c r="B511" s="2"/>
      <c r="C511" s="10" t="s">
        <v>247</v>
      </c>
    </row>
    <row r="512" ht="15.75" customHeight="1">
      <c r="A512" s="10">
        <v>8.0</v>
      </c>
      <c r="B512" s="11" t="s">
        <v>248</v>
      </c>
      <c r="C512" s="10" t="s">
        <v>249</v>
      </c>
      <c r="D512" s="12">
        <f>ROUND( 15,2 )</f>
        <v>15</v>
      </c>
      <c r="E512" s="10" t="s">
        <v>23</v>
      </c>
      <c r="F512" s="13" t="s">
        <v>24</v>
      </c>
      <c r="G512" s="14">
        <v>0.0</v>
      </c>
      <c r="H512" s="12">
        <f>ROUND( D$512*G512,0 )</f>
        <v>0</v>
      </c>
    </row>
    <row r="513" ht="15.75" customHeight="1">
      <c r="B513" s="2"/>
      <c r="F513" s="13" t="s">
        <v>25</v>
      </c>
      <c r="G513" s="14">
        <v>0.0</v>
      </c>
      <c r="I513" s="12">
        <f>ROUND( D$512*G513,0 )</f>
        <v>0</v>
      </c>
    </row>
    <row r="514" ht="15.75" customHeight="1">
      <c r="B514" s="2"/>
      <c r="F514" s="13" t="s">
        <v>26</v>
      </c>
      <c r="G514" s="14">
        <v>0.0</v>
      </c>
      <c r="J514" s="12">
        <f>ROUND( D$512*G514,2 )</f>
        <v>0</v>
      </c>
    </row>
    <row r="515" ht="15.75" customHeight="1">
      <c r="B515" s="2"/>
    </row>
    <row r="516" ht="15.75" customHeight="1">
      <c r="B516" s="2"/>
    </row>
    <row r="517" ht="15.75" customHeight="1">
      <c r="B517" s="2"/>
      <c r="C517" s="10" t="s">
        <v>43</v>
      </c>
    </row>
    <row r="518" ht="15.75" customHeight="1">
      <c r="B518" s="2"/>
      <c r="C518" s="10" t="s">
        <v>244</v>
      </c>
    </row>
    <row r="519" ht="15.75" customHeight="1">
      <c r="B519" s="2"/>
      <c r="C519" s="10" t="s">
        <v>245</v>
      </c>
    </row>
    <row r="520" ht="15.75" customHeight="1">
      <c r="B520" s="2"/>
      <c r="C520" s="10" t="s">
        <v>246</v>
      </c>
    </row>
    <row r="521" ht="15.75" customHeight="1">
      <c r="B521" s="2"/>
      <c r="C521" s="10" t="s">
        <v>47</v>
      </c>
    </row>
    <row r="522" ht="15.75" customHeight="1">
      <c r="B522" s="2"/>
      <c r="C522" s="10" t="s">
        <v>247</v>
      </c>
    </row>
    <row r="523" ht="15.75" customHeight="1">
      <c r="A523" s="10">
        <v>9.0</v>
      </c>
      <c r="B523" s="11" t="s">
        <v>250</v>
      </c>
      <c r="C523" s="10" t="s">
        <v>251</v>
      </c>
      <c r="D523" s="12">
        <f>ROUND( 2,2 )</f>
        <v>2</v>
      </c>
      <c r="E523" s="10" t="s">
        <v>23</v>
      </c>
      <c r="F523" s="13" t="s">
        <v>24</v>
      </c>
      <c r="G523" s="14">
        <v>0.0</v>
      </c>
      <c r="H523" s="12">
        <f>ROUND( D$523*G523,0 )</f>
        <v>0</v>
      </c>
    </row>
    <row r="524" ht="15.75" customHeight="1">
      <c r="B524" s="2"/>
      <c r="F524" s="13" t="s">
        <v>25</v>
      </c>
      <c r="G524" s="14">
        <v>0.0</v>
      </c>
      <c r="I524" s="12">
        <f>ROUND( D$523*G524,0 )</f>
        <v>0</v>
      </c>
    </row>
    <row r="525" ht="15.75" customHeight="1">
      <c r="B525" s="2"/>
      <c r="F525" s="13" t="s">
        <v>26</v>
      </c>
      <c r="G525" s="14">
        <v>0.0</v>
      </c>
      <c r="J525" s="12">
        <f>ROUND( D$523*G525,2 )</f>
        <v>0</v>
      </c>
    </row>
    <row r="526" ht="15.75" customHeight="1">
      <c r="B526" s="2"/>
    </row>
    <row r="527" ht="15.75" customHeight="1">
      <c r="B527" s="2"/>
    </row>
    <row r="528" ht="15.75" customHeight="1">
      <c r="B528" s="2"/>
      <c r="C528" s="10" t="s">
        <v>43</v>
      </c>
    </row>
    <row r="529" ht="15.75" customHeight="1">
      <c r="B529" s="2"/>
      <c r="C529" s="10" t="s">
        <v>244</v>
      </c>
    </row>
    <row r="530" ht="15.75" customHeight="1">
      <c r="B530" s="2"/>
      <c r="C530" s="10" t="s">
        <v>245</v>
      </c>
    </row>
    <row r="531" ht="15.75" customHeight="1">
      <c r="B531" s="2"/>
      <c r="C531" s="10" t="s">
        <v>246</v>
      </c>
    </row>
    <row r="532" ht="15.75" customHeight="1">
      <c r="B532" s="2"/>
      <c r="C532" s="10" t="s">
        <v>47</v>
      </c>
    </row>
    <row r="533" ht="15.75" customHeight="1">
      <c r="B533" s="2"/>
      <c r="C533" s="10" t="s">
        <v>247</v>
      </c>
    </row>
    <row r="534" ht="15.75" customHeight="1">
      <c r="A534" s="10">
        <v>10.0</v>
      </c>
      <c r="B534" s="11" t="s">
        <v>252</v>
      </c>
      <c r="C534" s="10" t="s">
        <v>253</v>
      </c>
      <c r="D534" s="12">
        <f>ROUND( 25,2 )</f>
        <v>25</v>
      </c>
      <c r="E534" s="10" t="s">
        <v>23</v>
      </c>
      <c r="F534" s="13" t="s">
        <v>24</v>
      </c>
      <c r="G534" s="14">
        <v>0.0</v>
      </c>
      <c r="H534" s="12">
        <f>ROUND( D$534*G534,0 )</f>
        <v>0</v>
      </c>
    </row>
    <row r="535" ht="15.75" customHeight="1">
      <c r="B535" s="2"/>
      <c r="F535" s="13" t="s">
        <v>25</v>
      </c>
      <c r="G535" s="14">
        <v>0.0</v>
      </c>
      <c r="I535" s="12">
        <f>ROUND( D$534*G535,0 )</f>
        <v>0</v>
      </c>
    </row>
    <row r="536" ht="15.75" customHeight="1">
      <c r="B536" s="2"/>
      <c r="F536" s="13" t="s">
        <v>26</v>
      </c>
      <c r="G536" s="14">
        <v>0.0</v>
      </c>
      <c r="J536" s="12">
        <f>ROUND( D$534*G536,2 )</f>
        <v>0</v>
      </c>
    </row>
    <row r="537" ht="15.75" customHeight="1">
      <c r="B537" s="2"/>
    </row>
    <row r="538" ht="15.75" customHeight="1">
      <c r="B538" s="2"/>
    </row>
    <row r="539" ht="15.75" customHeight="1">
      <c r="B539" s="2"/>
      <c r="C539" s="10" t="s">
        <v>43</v>
      </c>
    </row>
    <row r="540" ht="15.75" customHeight="1">
      <c r="B540" s="2"/>
      <c r="C540" s="10" t="s">
        <v>44</v>
      </c>
    </row>
    <row r="541" ht="15.75" customHeight="1">
      <c r="B541" s="2"/>
      <c r="C541" s="10" t="s">
        <v>254</v>
      </c>
    </row>
    <row r="542" ht="15.75" customHeight="1">
      <c r="B542" s="2"/>
      <c r="C542" s="10" t="s">
        <v>46</v>
      </c>
    </row>
    <row r="543" ht="15.75" customHeight="1">
      <c r="B543" s="2"/>
      <c r="C543" s="10" t="s">
        <v>47</v>
      </c>
    </row>
    <row r="544" ht="15.75" customHeight="1">
      <c r="A544" s="10">
        <v>11.0</v>
      </c>
      <c r="B544" s="11" t="s">
        <v>48</v>
      </c>
      <c r="C544" s="10" t="s">
        <v>49</v>
      </c>
      <c r="D544" s="12">
        <f>ROUND( 15,2 )</f>
        <v>15</v>
      </c>
      <c r="E544" s="10" t="s">
        <v>23</v>
      </c>
      <c r="F544" s="13" t="s">
        <v>24</v>
      </c>
      <c r="G544" s="14">
        <v>0.0</v>
      </c>
      <c r="H544" s="12">
        <f>ROUND( D$544*G544,0 )</f>
        <v>0</v>
      </c>
    </row>
    <row r="545" ht="15.75" customHeight="1">
      <c r="B545" s="2"/>
      <c r="F545" s="13" t="s">
        <v>25</v>
      </c>
      <c r="G545" s="14">
        <v>0.0</v>
      </c>
      <c r="I545" s="12">
        <f>ROUND( D$544*G545,0 )</f>
        <v>0</v>
      </c>
    </row>
    <row r="546" ht="15.75" customHeight="1">
      <c r="B546" s="2"/>
      <c r="F546" s="13" t="s">
        <v>26</v>
      </c>
      <c r="G546" s="14">
        <v>0.0</v>
      </c>
      <c r="J546" s="12">
        <f>ROUND( D$544*G546,2 )</f>
        <v>0</v>
      </c>
    </row>
    <row r="547" ht="15.75" customHeight="1">
      <c r="B547" s="2"/>
    </row>
    <row r="548" ht="15.75" customHeight="1">
      <c r="B548" s="2"/>
    </row>
    <row r="549" ht="15.75" customHeight="1">
      <c r="B549" s="2"/>
      <c r="C549" s="10" t="s">
        <v>123</v>
      </c>
    </row>
    <row r="550" ht="15.75" customHeight="1">
      <c r="B550" s="2"/>
      <c r="C550" s="10" t="s">
        <v>124</v>
      </c>
    </row>
    <row r="551" ht="15.75" customHeight="1">
      <c r="B551" s="2"/>
      <c r="C551" s="10" t="s">
        <v>255</v>
      </c>
    </row>
    <row r="552" ht="15.75" customHeight="1">
      <c r="B552" s="2"/>
      <c r="C552" s="10" t="s">
        <v>256</v>
      </c>
    </row>
    <row r="553" ht="15.75" customHeight="1">
      <c r="A553" s="10">
        <v>12.0</v>
      </c>
      <c r="B553" s="11" t="s">
        <v>257</v>
      </c>
      <c r="C553" s="10" t="s">
        <v>120</v>
      </c>
      <c r="D553" s="12">
        <f>ROUND( 4,2 )</f>
        <v>4</v>
      </c>
      <c r="E553" s="10" t="s">
        <v>32</v>
      </c>
      <c r="F553" s="13" t="s">
        <v>24</v>
      </c>
      <c r="G553" s="14">
        <v>0.0</v>
      </c>
      <c r="H553" s="12">
        <f>ROUND( D$553*G553,0 )</f>
        <v>0</v>
      </c>
    </row>
    <row r="554" ht="15.75" customHeight="1">
      <c r="B554" s="2"/>
      <c r="F554" s="13" t="s">
        <v>25</v>
      </c>
      <c r="G554" s="14">
        <v>0.0</v>
      </c>
      <c r="I554" s="12">
        <f>ROUND( D$553*G554,0 )</f>
        <v>0</v>
      </c>
    </row>
    <row r="555" ht="15.75" customHeight="1">
      <c r="B555" s="2"/>
      <c r="F555" s="13" t="s">
        <v>26</v>
      </c>
      <c r="G555" s="14">
        <v>0.0</v>
      </c>
      <c r="J555" s="12">
        <f>ROUND( D$553*G555,2 )</f>
        <v>0</v>
      </c>
    </row>
    <row r="556" ht="15.75" customHeight="1">
      <c r="B556" s="2"/>
    </row>
    <row r="557" ht="15.75" customHeight="1">
      <c r="B557" s="2"/>
    </row>
    <row r="558" ht="15.75" customHeight="1">
      <c r="B558" s="2"/>
      <c r="C558" s="10" t="s">
        <v>123</v>
      </c>
    </row>
    <row r="559" ht="15.75" customHeight="1">
      <c r="B559" s="2"/>
      <c r="C559" s="10" t="s">
        <v>124</v>
      </c>
    </row>
    <row r="560" ht="15.75" customHeight="1">
      <c r="B560" s="2"/>
      <c r="C560" s="10" t="s">
        <v>255</v>
      </c>
    </row>
    <row r="561" ht="15.75" customHeight="1">
      <c r="B561" s="2"/>
      <c r="C561" s="10" t="s">
        <v>256</v>
      </c>
    </row>
    <row r="562" ht="15.75" customHeight="1">
      <c r="A562" s="10">
        <v>13.0</v>
      </c>
      <c r="B562" s="11" t="s">
        <v>258</v>
      </c>
      <c r="C562" s="10" t="s">
        <v>122</v>
      </c>
      <c r="D562" s="12">
        <f>ROUND( 2,2 )</f>
        <v>2</v>
      </c>
      <c r="E562" s="10" t="s">
        <v>32</v>
      </c>
      <c r="F562" s="13" t="s">
        <v>24</v>
      </c>
      <c r="G562" s="14">
        <v>0.0</v>
      </c>
      <c r="H562" s="12">
        <f>ROUND( D$562*G562,0 )</f>
        <v>0</v>
      </c>
    </row>
    <row r="563" ht="15.75" customHeight="1">
      <c r="B563" s="2"/>
      <c r="F563" s="13" t="s">
        <v>25</v>
      </c>
      <c r="G563" s="14">
        <v>0.0</v>
      </c>
      <c r="I563" s="12">
        <f>ROUND( D$562*G563,0 )</f>
        <v>0</v>
      </c>
    </row>
    <row r="564" ht="15.75" customHeight="1">
      <c r="B564" s="2"/>
      <c r="F564" s="13" t="s">
        <v>26</v>
      </c>
      <c r="G564" s="14">
        <v>0.0</v>
      </c>
      <c r="J564" s="12">
        <f>ROUND( D$562*G564,2 )</f>
        <v>0</v>
      </c>
    </row>
    <row r="565" ht="15.75" customHeight="1">
      <c r="B565" s="2"/>
    </row>
    <row r="566" ht="15.75" customHeight="1">
      <c r="B566" s="2"/>
    </row>
    <row r="567" ht="15.75" customHeight="1">
      <c r="B567" s="2"/>
      <c r="C567" s="10" t="s">
        <v>259</v>
      </c>
    </row>
    <row r="568" ht="15.75" customHeight="1">
      <c r="B568" s="2"/>
      <c r="C568" s="10" t="s">
        <v>260</v>
      </c>
    </row>
    <row r="569" ht="15.75" customHeight="1">
      <c r="B569" s="2"/>
      <c r="C569" s="10" t="s">
        <v>261</v>
      </c>
    </row>
    <row r="570" ht="15.75" customHeight="1">
      <c r="A570" s="10">
        <v>14.0</v>
      </c>
      <c r="B570" s="11" t="s">
        <v>262</v>
      </c>
      <c r="C570" s="10" t="s">
        <v>263</v>
      </c>
      <c r="D570" s="12">
        <f>ROUND( 1,2 )</f>
        <v>1</v>
      </c>
      <c r="E570" s="10" t="s">
        <v>32</v>
      </c>
      <c r="F570" s="13" t="s">
        <v>24</v>
      </c>
      <c r="G570" s="14">
        <v>0.0</v>
      </c>
      <c r="H570" s="12">
        <f>ROUND( D$570*G570,0 )</f>
        <v>0</v>
      </c>
    </row>
    <row r="571" ht="15.75" customHeight="1">
      <c r="B571" s="2"/>
      <c r="F571" s="13" t="s">
        <v>25</v>
      </c>
      <c r="G571" s="14">
        <v>0.0</v>
      </c>
      <c r="I571" s="12">
        <f>ROUND( D$570*G571,0 )</f>
        <v>0</v>
      </c>
    </row>
    <row r="572" ht="15.75" customHeight="1">
      <c r="B572" s="2"/>
      <c r="F572" s="13" t="s">
        <v>26</v>
      </c>
      <c r="G572" s="14">
        <v>0.0</v>
      </c>
      <c r="J572" s="12">
        <f>ROUND( D$570*G572,2 )</f>
        <v>0</v>
      </c>
    </row>
    <row r="573" ht="15.75" customHeight="1">
      <c r="B573" s="2"/>
    </row>
    <row r="574" ht="15.75" customHeight="1">
      <c r="B574" s="2"/>
    </row>
    <row r="575" ht="15.75" customHeight="1">
      <c r="B575" s="2"/>
      <c r="C575" s="10" t="s">
        <v>259</v>
      </c>
    </row>
    <row r="576" ht="15.75" customHeight="1">
      <c r="B576" s="2"/>
      <c r="C576" s="10" t="s">
        <v>260</v>
      </c>
    </row>
    <row r="577" ht="15.75" customHeight="1">
      <c r="B577" s="2"/>
      <c r="C577" s="10" t="s">
        <v>261</v>
      </c>
    </row>
    <row r="578" ht="15.75" customHeight="1">
      <c r="A578" s="10">
        <v>15.0</v>
      </c>
      <c r="B578" s="11" t="s">
        <v>264</v>
      </c>
      <c r="C578" s="10" t="s">
        <v>265</v>
      </c>
      <c r="D578" s="12">
        <f>ROUND( 1,2 )</f>
        <v>1</v>
      </c>
      <c r="E578" s="10" t="s">
        <v>32</v>
      </c>
      <c r="F578" s="13" t="s">
        <v>24</v>
      </c>
      <c r="G578" s="14">
        <v>0.0</v>
      </c>
      <c r="H578" s="12">
        <f>ROUND( D$578*G578,0 )</f>
        <v>0</v>
      </c>
    </row>
    <row r="579" ht="15.75" customHeight="1">
      <c r="B579" s="2"/>
      <c r="F579" s="13" t="s">
        <v>25</v>
      </c>
      <c r="G579" s="14">
        <v>0.0</v>
      </c>
      <c r="I579" s="12">
        <f>ROUND( D$578*G579,0 )</f>
        <v>0</v>
      </c>
    </row>
    <row r="580" ht="15.75" customHeight="1">
      <c r="B580" s="2"/>
      <c r="F580" s="13" t="s">
        <v>26</v>
      </c>
      <c r="G580" s="14">
        <v>0.0</v>
      </c>
      <c r="J580" s="12">
        <f>ROUND( D$578*G580,2 )</f>
        <v>0</v>
      </c>
    </row>
    <row r="581" ht="15.75" customHeight="1">
      <c r="B581" s="2"/>
    </row>
    <row r="582" ht="15.75" customHeight="1">
      <c r="B582" s="2"/>
    </row>
    <row r="583" ht="15.75" customHeight="1">
      <c r="B583" s="2"/>
      <c r="C583" s="10" t="s">
        <v>266</v>
      </c>
    </row>
    <row r="584" ht="15.75" customHeight="1">
      <c r="B584" s="2"/>
      <c r="C584" s="10" t="s">
        <v>267</v>
      </c>
    </row>
    <row r="585" ht="15.75" customHeight="1">
      <c r="B585" s="2"/>
      <c r="C585" s="10" t="s">
        <v>268</v>
      </c>
    </row>
    <row r="586" ht="15.75" customHeight="1">
      <c r="B586" s="2"/>
      <c r="C586" s="10" t="s">
        <v>269</v>
      </c>
    </row>
    <row r="587" ht="15.75" customHeight="1">
      <c r="B587" s="2"/>
      <c r="C587" s="10" t="s">
        <v>144</v>
      </c>
    </row>
    <row r="588" ht="15.75" customHeight="1">
      <c r="B588" s="2"/>
      <c r="C588" s="10" t="s">
        <v>145</v>
      </c>
    </row>
    <row r="589" ht="15.75" customHeight="1">
      <c r="B589" s="2"/>
      <c r="C589" s="10" t="s">
        <v>270</v>
      </c>
    </row>
    <row r="590" ht="15.75" customHeight="1">
      <c r="B590" s="2"/>
      <c r="C590" s="10" t="s">
        <v>271</v>
      </c>
    </row>
    <row r="591" ht="15.75" customHeight="1">
      <c r="A591" s="10">
        <v>16.0</v>
      </c>
      <c r="B591" s="11" t="s">
        <v>272</v>
      </c>
      <c r="C591" s="10" t="s">
        <v>273</v>
      </c>
      <c r="D591" s="12">
        <f>ROUND( 1,2 )</f>
        <v>1</v>
      </c>
      <c r="E591" s="10" t="s">
        <v>32</v>
      </c>
      <c r="F591" s="13" t="s">
        <v>24</v>
      </c>
      <c r="G591" s="14">
        <v>0.0</v>
      </c>
      <c r="H591" s="12">
        <f>ROUND( D$591*G591,0 )</f>
        <v>0</v>
      </c>
    </row>
    <row r="592" ht="15.75" customHeight="1">
      <c r="B592" s="2"/>
      <c r="F592" s="13" t="s">
        <v>25</v>
      </c>
      <c r="G592" s="14">
        <v>0.0</v>
      </c>
      <c r="I592" s="12">
        <f>ROUND( D$591*G592,0 )</f>
        <v>0</v>
      </c>
    </row>
    <row r="593" ht="15.75" customHeight="1">
      <c r="B593" s="2"/>
      <c r="F593" s="13" t="s">
        <v>26</v>
      </c>
      <c r="G593" s="14">
        <v>0.0</v>
      </c>
      <c r="J593" s="12">
        <f>ROUND( D$591*G593,2 )</f>
        <v>0</v>
      </c>
    </row>
    <row r="594" ht="15.75" customHeight="1">
      <c r="B594" s="2"/>
    </row>
    <row r="595" ht="15.75" customHeight="1">
      <c r="B595" s="2"/>
    </row>
    <row r="596" ht="15.75" customHeight="1">
      <c r="B596" s="2"/>
      <c r="C596" s="10" t="s">
        <v>274</v>
      </c>
    </row>
    <row r="597" ht="15.75" customHeight="1">
      <c r="B597" s="2"/>
      <c r="C597" s="10" t="s">
        <v>144</v>
      </c>
    </row>
    <row r="598" ht="15.75" customHeight="1">
      <c r="B598" s="2"/>
      <c r="C598" s="10" t="s">
        <v>275</v>
      </c>
    </row>
    <row r="599" ht="15.75" customHeight="1">
      <c r="A599" s="10">
        <v>17.0</v>
      </c>
      <c r="B599" s="11" t="s">
        <v>276</v>
      </c>
      <c r="C599" s="10" t="s">
        <v>277</v>
      </c>
      <c r="D599" s="12">
        <f>ROUND( 1,2 )</f>
        <v>1</v>
      </c>
      <c r="E599" s="10" t="s">
        <v>32</v>
      </c>
      <c r="F599" s="13" t="s">
        <v>24</v>
      </c>
      <c r="G599" s="14">
        <v>0.0</v>
      </c>
      <c r="H599" s="12">
        <f>ROUND( D$599*G599,0 )</f>
        <v>0</v>
      </c>
    </row>
    <row r="600" ht="15.75" customHeight="1">
      <c r="B600" s="2"/>
      <c r="F600" s="13" t="s">
        <v>25</v>
      </c>
      <c r="G600" s="14">
        <v>0.0</v>
      </c>
      <c r="I600" s="12">
        <f>ROUND( D$599*G600,0 )</f>
        <v>0</v>
      </c>
    </row>
    <row r="601" ht="15.75" customHeight="1">
      <c r="B601" s="2"/>
      <c r="F601" s="13" t="s">
        <v>26</v>
      </c>
      <c r="G601" s="14">
        <v>0.0</v>
      </c>
      <c r="J601" s="12">
        <f>ROUND( D$599*G601,2 )</f>
        <v>0</v>
      </c>
    </row>
    <row r="602" ht="15.75" customHeight="1">
      <c r="B602" s="2"/>
    </row>
    <row r="603" ht="15.75" customHeight="1">
      <c r="B603" s="2"/>
    </row>
    <row r="604" ht="15.75" customHeight="1">
      <c r="B604" s="2"/>
      <c r="C604" s="10" t="s">
        <v>278</v>
      </c>
    </row>
    <row r="605" ht="15.75" customHeight="1">
      <c r="B605" s="2"/>
      <c r="C605" s="10" t="s">
        <v>279</v>
      </c>
    </row>
    <row r="606" ht="15.75" customHeight="1">
      <c r="B606" s="2"/>
      <c r="C606" s="10" t="s">
        <v>280</v>
      </c>
    </row>
    <row r="607" ht="15.75" customHeight="1">
      <c r="B607" s="2"/>
      <c r="C607" s="10" t="s">
        <v>281</v>
      </c>
    </row>
    <row r="608" ht="15.75" customHeight="1">
      <c r="A608" s="10">
        <v>18.0</v>
      </c>
      <c r="B608" s="11" t="s">
        <v>282</v>
      </c>
      <c r="C608" s="10" t="s">
        <v>283</v>
      </c>
      <c r="D608" s="12">
        <f>ROUND( 2,2 )</f>
        <v>2</v>
      </c>
      <c r="E608" s="10" t="s">
        <v>32</v>
      </c>
      <c r="F608" s="13" t="s">
        <v>24</v>
      </c>
      <c r="G608" s="14">
        <v>0.0</v>
      </c>
      <c r="H608" s="12">
        <f>ROUND( D$608*G608,0 )</f>
        <v>0</v>
      </c>
    </row>
    <row r="609" ht="15.75" customHeight="1">
      <c r="B609" s="2"/>
      <c r="F609" s="13" t="s">
        <v>25</v>
      </c>
      <c r="G609" s="14">
        <v>0.0</v>
      </c>
      <c r="I609" s="12">
        <f>ROUND( D$608*G609,0 )</f>
        <v>0</v>
      </c>
    </row>
    <row r="610" ht="15.75" customHeight="1">
      <c r="B610" s="2"/>
      <c r="F610" s="13" t="s">
        <v>26</v>
      </c>
      <c r="G610" s="14">
        <v>0.0</v>
      </c>
      <c r="J610" s="12">
        <f>ROUND( D$608*G610,2 )</f>
        <v>0</v>
      </c>
    </row>
    <row r="611" ht="15.75" customHeight="1">
      <c r="B611" s="2"/>
    </row>
    <row r="612" ht="15.75" customHeight="1">
      <c r="B612" s="2"/>
    </row>
    <row r="613" ht="15.75" customHeight="1">
      <c r="B613" s="2"/>
      <c r="C613" s="10" t="s">
        <v>284</v>
      </c>
    </row>
    <row r="614" ht="15.75" customHeight="1">
      <c r="B614" s="2"/>
      <c r="C614" s="10" t="s">
        <v>285</v>
      </c>
    </row>
    <row r="615" ht="15.75" customHeight="1">
      <c r="B615" s="2"/>
      <c r="C615" s="10" t="s">
        <v>280</v>
      </c>
    </row>
    <row r="616" ht="15.75" customHeight="1">
      <c r="B616" s="2"/>
      <c r="C616" s="10" t="s">
        <v>286</v>
      </c>
    </row>
    <row r="617" ht="15.75" customHeight="1">
      <c r="A617" s="10">
        <v>19.0</v>
      </c>
      <c r="B617" s="11" t="s">
        <v>287</v>
      </c>
      <c r="C617" s="10" t="s">
        <v>288</v>
      </c>
      <c r="D617" s="12">
        <f>ROUND( 1,2 )</f>
        <v>1</v>
      </c>
      <c r="E617" s="10" t="s">
        <v>32</v>
      </c>
      <c r="F617" s="13" t="s">
        <v>24</v>
      </c>
      <c r="G617" s="14">
        <v>0.0</v>
      </c>
      <c r="H617" s="12">
        <f>ROUND( D$617*G617,0 )</f>
        <v>0</v>
      </c>
    </row>
    <row r="618" ht="15.75" customHeight="1">
      <c r="B618" s="2"/>
      <c r="F618" s="13" t="s">
        <v>25</v>
      </c>
      <c r="G618" s="14">
        <v>0.0</v>
      </c>
      <c r="I618" s="12">
        <f>ROUND( D$617*G618,0 )</f>
        <v>0</v>
      </c>
    </row>
    <row r="619" ht="15.75" customHeight="1">
      <c r="B619" s="2"/>
      <c r="F619" s="13" t="s">
        <v>26</v>
      </c>
      <c r="G619" s="14">
        <v>0.0</v>
      </c>
      <c r="J619" s="12">
        <f>ROUND( D$617*G619,2 )</f>
        <v>0</v>
      </c>
    </row>
    <row r="620" ht="15.75" customHeight="1">
      <c r="B620" s="2"/>
    </row>
    <row r="621" ht="15.75" customHeight="1">
      <c r="B621" s="2"/>
    </row>
    <row r="622" ht="15.75" customHeight="1">
      <c r="B622" s="2"/>
      <c r="C622" s="10" t="s">
        <v>289</v>
      </c>
    </row>
    <row r="623" ht="15.75" customHeight="1">
      <c r="B623" s="2"/>
      <c r="C623" s="10" t="s">
        <v>290</v>
      </c>
    </row>
    <row r="624" ht="15.75" customHeight="1">
      <c r="B624" s="2"/>
      <c r="C624" s="10" t="s">
        <v>291</v>
      </c>
    </row>
    <row r="625" ht="15.75" customHeight="1">
      <c r="B625" s="2"/>
      <c r="C625" s="10" t="s">
        <v>292</v>
      </c>
    </row>
    <row r="626" ht="15.75" customHeight="1">
      <c r="B626" s="2"/>
      <c r="C626" s="10" t="s">
        <v>293</v>
      </c>
    </row>
    <row r="627" ht="15.75" customHeight="1">
      <c r="B627" s="2"/>
      <c r="C627" s="10" t="s">
        <v>294</v>
      </c>
    </row>
    <row r="628" ht="15.75" customHeight="1">
      <c r="A628" s="10">
        <v>20.0</v>
      </c>
      <c r="B628" s="11" t="s">
        <v>295</v>
      </c>
      <c r="C628" s="10" t="s">
        <v>296</v>
      </c>
      <c r="D628" s="12">
        <f>ROUND( 5,2 )</f>
        <v>5</v>
      </c>
      <c r="E628" s="10" t="s">
        <v>32</v>
      </c>
      <c r="F628" s="13" t="s">
        <v>24</v>
      </c>
      <c r="G628" s="14">
        <v>0.0</v>
      </c>
      <c r="H628" s="12">
        <f>ROUND( D$628*G628,0 )</f>
        <v>0</v>
      </c>
    </row>
    <row r="629" ht="15.75" customHeight="1">
      <c r="B629" s="2"/>
      <c r="F629" s="13" t="s">
        <v>25</v>
      </c>
      <c r="G629" s="14">
        <v>0.0</v>
      </c>
      <c r="I629" s="12">
        <f>ROUND( D$628*G629,2 )</f>
        <v>0</v>
      </c>
    </row>
    <row r="630" ht="15.75" customHeight="1">
      <c r="B630" s="2"/>
      <c r="F630" s="13" t="s">
        <v>26</v>
      </c>
      <c r="G630" s="14">
        <v>0.0</v>
      </c>
      <c r="J630" s="12">
        <f>ROUND( D$628*G630,2 )</f>
        <v>0</v>
      </c>
    </row>
    <row r="631" ht="15.75" customHeight="1">
      <c r="B631" s="2"/>
    </row>
    <row r="632" ht="15.75" customHeight="1">
      <c r="B632" s="2"/>
    </row>
    <row r="633" ht="15.75" customHeight="1">
      <c r="B633" s="2"/>
      <c r="C633" s="10" t="s">
        <v>297</v>
      </c>
    </row>
    <row r="634" ht="15.75" customHeight="1">
      <c r="B634" s="2"/>
      <c r="C634" s="10" t="s">
        <v>298</v>
      </c>
    </row>
    <row r="635" ht="15.75" customHeight="1">
      <c r="B635" s="2"/>
      <c r="C635" s="10" t="s">
        <v>299</v>
      </c>
    </row>
    <row r="636" ht="15.75" customHeight="1">
      <c r="B636" s="2"/>
      <c r="C636" s="10" t="s">
        <v>300</v>
      </c>
    </row>
    <row r="637" ht="15.75" customHeight="1">
      <c r="A637" s="10">
        <v>21.0</v>
      </c>
      <c r="B637" s="11" t="s">
        <v>301</v>
      </c>
      <c r="C637" s="10" t="s">
        <v>302</v>
      </c>
      <c r="D637" s="12">
        <f>ROUND( 1,2 )</f>
        <v>1</v>
      </c>
      <c r="E637" s="10" t="s">
        <v>32</v>
      </c>
      <c r="F637" s="13" t="s">
        <v>24</v>
      </c>
      <c r="G637" s="14">
        <v>0.0</v>
      </c>
      <c r="H637" s="12">
        <f>ROUND( D$637*G637,0 )</f>
        <v>0</v>
      </c>
    </row>
    <row r="638" ht="15.75" customHeight="1">
      <c r="B638" s="2"/>
      <c r="F638" s="13" t="s">
        <v>25</v>
      </c>
      <c r="G638" s="14">
        <v>0.0</v>
      </c>
      <c r="I638" s="12">
        <f>ROUND( D$637*G638,0 )</f>
        <v>0</v>
      </c>
    </row>
    <row r="639" ht="15.75" customHeight="1">
      <c r="B639" s="2"/>
      <c r="F639" s="13" t="s">
        <v>26</v>
      </c>
      <c r="G639" s="14">
        <v>0.0</v>
      </c>
      <c r="J639" s="12">
        <f>ROUND( D$637*G639,2 )</f>
        <v>0</v>
      </c>
    </row>
    <row r="640" ht="15.75" customHeight="1">
      <c r="B640" s="2"/>
    </row>
    <row r="641" ht="15.75" customHeight="1">
      <c r="B641" s="2"/>
    </row>
    <row r="642" ht="15.75" customHeight="1">
      <c r="B642" s="2"/>
      <c r="C642" s="10" t="s">
        <v>303</v>
      </c>
    </row>
    <row r="643" ht="15.75" customHeight="1">
      <c r="B643" s="2"/>
      <c r="C643" s="10" t="s">
        <v>304</v>
      </c>
    </row>
    <row r="644" ht="15.75" customHeight="1">
      <c r="B644" s="2"/>
      <c r="C644" s="10" t="s">
        <v>305</v>
      </c>
    </row>
    <row r="645" ht="15.75" customHeight="1">
      <c r="B645" s="2"/>
      <c r="C645" s="10" t="s">
        <v>306</v>
      </c>
    </row>
    <row r="646" ht="15.75" customHeight="1">
      <c r="B646" s="2"/>
      <c r="C646" s="10" t="s">
        <v>307</v>
      </c>
    </row>
    <row r="647" ht="15.75" customHeight="1">
      <c r="B647" s="2"/>
      <c r="C647" s="10" t="s">
        <v>280</v>
      </c>
    </row>
    <row r="648" ht="15.75" customHeight="1">
      <c r="B648" s="2"/>
      <c r="C648" s="10" t="s">
        <v>308</v>
      </c>
    </row>
    <row r="649" ht="15.75" customHeight="1">
      <c r="A649" s="10">
        <v>22.0</v>
      </c>
      <c r="B649" s="11" t="s">
        <v>309</v>
      </c>
      <c r="C649" s="10" t="s">
        <v>310</v>
      </c>
      <c r="D649" s="12">
        <f>ROUND( 2,2 )</f>
        <v>2</v>
      </c>
      <c r="E649" s="10" t="s">
        <v>32</v>
      </c>
      <c r="F649" s="13" t="s">
        <v>24</v>
      </c>
      <c r="G649" s="14">
        <v>0.0</v>
      </c>
      <c r="H649" s="12">
        <f>ROUND( D$649*G649,0 )</f>
        <v>0</v>
      </c>
    </row>
    <row r="650" ht="15.75" customHeight="1">
      <c r="B650" s="2"/>
      <c r="F650" s="13" t="s">
        <v>25</v>
      </c>
      <c r="G650" s="14">
        <v>0.0</v>
      </c>
      <c r="I650" s="12">
        <f>ROUND( D$649*G650,0 )</f>
        <v>0</v>
      </c>
    </row>
    <row r="651" ht="15.75" customHeight="1">
      <c r="B651" s="2"/>
      <c r="F651" s="13" t="s">
        <v>26</v>
      </c>
      <c r="G651" s="14">
        <v>0.0</v>
      </c>
      <c r="J651" s="12">
        <f>ROUND( D$649*G651,2 )</f>
        <v>0</v>
      </c>
    </row>
    <row r="652" ht="15.75" customHeight="1">
      <c r="B652" s="2"/>
    </row>
    <row r="653" ht="15.75" customHeight="1">
      <c r="B653" s="2"/>
    </row>
    <row r="654" ht="15.75" customHeight="1">
      <c r="B654" s="2"/>
      <c r="C654" s="10" t="s">
        <v>311</v>
      </c>
    </row>
    <row r="655" ht="15.75" customHeight="1">
      <c r="B655" s="2"/>
      <c r="C655" s="10" t="s">
        <v>312</v>
      </c>
    </row>
    <row r="656" ht="15.75" customHeight="1">
      <c r="B656" s="2"/>
      <c r="C656" s="10" t="s">
        <v>313</v>
      </c>
    </row>
    <row r="657" ht="15.75" customHeight="1">
      <c r="B657" s="2"/>
      <c r="C657" s="10" t="s">
        <v>314</v>
      </c>
    </row>
    <row r="658" ht="15.75" customHeight="1">
      <c r="B658" s="2"/>
      <c r="C658" s="10" t="s">
        <v>315</v>
      </c>
    </row>
    <row r="659" ht="15.75" customHeight="1">
      <c r="B659" s="2"/>
      <c r="C659" s="10" t="s">
        <v>316</v>
      </c>
    </row>
    <row r="660" ht="15.75" customHeight="1">
      <c r="B660" s="2"/>
      <c r="C660" s="10" t="s">
        <v>317</v>
      </c>
    </row>
    <row r="661" ht="15.75" customHeight="1">
      <c r="B661" s="2"/>
      <c r="C661" s="10" t="s">
        <v>318</v>
      </c>
    </row>
    <row r="662" ht="15.75" customHeight="1">
      <c r="A662" s="10">
        <v>23.0</v>
      </c>
      <c r="B662" s="11" t="s">
        <v>319</v>
      </c>
      <c r="C662" s="10" t="s">
        <v>320</v>
      </c>
      <c r="D662" s="12">
        <f>ROUND( 1,2 )</f>
        <v>1</v>
      </c>
      <c r="E662" s="10" t="s">
        <v>32</v>
      </c>
      <c r="F662" s="13" t="s">
        <v>24</v>
      </c>
      <c r="G662" s="14">
        <v>0.0</v>
      </c>
      <c r="H662" s="12">
        <f>ROUND( D$662*G662,0 )</f>
        <v>0</v>
      </c>
    </row>
    <row r="663" ht="15.75" customHeight="1">
      <c r="B663" s="2"/>
      <c r="F663" s="13" t="s">
        <v>25</v>
      </c>
      <c r="G663" s="14">
        <v>0.0</v>
      </c>
      <c r="I663" s="12">
        <f>ROUND( D$662*G663,0 )</f>
        <v>0</v>
      </c>
    </row>
    <row r="664" ht="15.75" customHeight="1">
      <c r="B664" s="2"/>
      <c r="F664" s="13" t="s">
        <v>26</v>
      </c>
      <c r="G664" s="14">
        <v>0.0</v>
      </c>
      <c r="J664" s="12">
        <f>ROUND( D$662*G664,2 )</f>
        <v>0</v>
      </c>
    </row>
    <row r="665" ht="15.75" customHeight="1">
      <c r="B665" s="2"/>
    </row>
    <row r="666" ht="15.75" customHeight="1">
      <c r="B666" s="2"/>
    </row>
    <row r="667" ht="15.75" customHeight="1">
      <c r="B667" s="2"/>
      <c r="C667" s="10" t="s">
        <v>321</v>
      </c>
    </row>
    <row r="668" ht="15.75" customHeight="1">
      <c r="B668" s="2"/>
      <c r="C668" s="10" t="s">
        <v>322</v>
      </c>
    </row>
    <row r="669" ht="15.75" customHeight="1">
      <c r="A669" s="10">
        <v>24.0</v>
      </c>
      <c r="B669" s="11" t="s">
        <v>323</v>
      </c>
      <c r="C669" s="10" t="s">
        <v>324</v>
      </c>
      <c r="D669" s="12">
        <f>ROUND( 1,2 )</f>
        <v>1</v>
      </c>
      <c r="E669" s="10" t="s">
        <v>32</v>
      </c>
      <c r="F669" s="13" t="s">
        <v>24</v>
      </c>
      <c r="G669" s="14">
        <v>0.0</v>
      </c>
      <c r="H669" s="12">
        <f>ROUND( D$669*G669,0 )</f>
        <v>0</v>
      </c>
    </row>
    <row r="670" ht="15.75" customHeight="1">
      <c r="B670" s="2"/>
      <c r="F670" s="13" t="s">
        <v>25</v>
      </c>
      <c r="G670" s="14">
        <v>0.0</v>
      </c>
      <c r="I670" s="12">
        <f>ROUND( D$669*G670,0 )</f>
        <v>0</v>
      </c>
    </row>
    <row r="671" ht="15.75" customHeight="1">
      <c r="B671" s="2"/>
      <c r="F671" s="13" t="s">
        <v>26</v>
      </c>
      <c r="G671" s="14">
        <v>0.0</v>
      </c>
      <c r="J671" s="12">
        <f>ROUND( D$669*G671,2 )</f>
        <v>0</v>
      </c>
    </row>
    <row r="672" ht="15.75" customHeight="1">
      <c r="B672" s="2"/>
    </row>
    <row r="673" ht="15.75" customHeight="1">
      <c r="B673" s="2"/>
    </row>
    <row r="674" ht="15.75" customHeight="1">
      <c r="B674" s="2"/>
      <c r="C674" s="10" t="s">
        <v>325</v>
      </c>
    </row>
    <row r="675" ht="15.75" customHeight="1">
      <c r="B675" s="2"/>
      <c r="C675" s="10" t="s">
        <v>279</v>
      </c>
    </row>
    <row r="676" ht="15.75" customHeight="1">
      <c r="B676" s="2"/>
      <c r="C676" s="10" t="s">
        <v>326</v>
      </c>
    </row>
    <row r="677" ht="15.75" customHeight="1">
      <c r="B677" s="2"/>
      <c r="C677" s="10" t="s">
        <v>281</v>
      </c>
    </row>
    <row r="678" ht="15.75" customHeight="1">
      <c r="A678" s="10">
        <v>25.0</v>
      </c>
      <c r="B678" s="11" t="s">
        <v>327</v>
      </c>
      <c r="C678" s="10" t="s">
        <v>328</v>
      </c>
      <c r="D678" s="12">
        <f>ROUND( 1,2 )</f>
        <v>1</v>
      </c>
      <c r="E678" s="10" t="s">
        <v>32</v>
      </c>
      <c r="F678" s="13" t="s">
        <v>24</v>
      </c>
      <c r="G678" s="14">
        <v>0.0</v>
      </c>
      <c r="H678" s="12">
        <f>ROUND( D$678*G678,0 )</f>
        <v>0</v>
      </c>
    </row>
    <row r="679" ht="15.75" customHeight="1">
      <c r="B679" s="2"/>
      <c r="F679" s="13" t="s">
        <v>25</v>
      </c>
      <c r="G679" s="14">
        <v>0.0</v>
      </c>
      <c r="I679" s="12">
        <f>ROUND( D$678*G679,0 )</f>
        <v>0</v>
      </c>
    </row>
    <row r="680" ht="15.75" customHeight="1">
      <c r="B680" s="2"/>
      <c r="F680" s="13" t="s">
        <v>26</v>
      </c>
      <c r="G680" s="14">
        <v>0.0</v>
      </c>
      <c r="J680" s="12">
        <f>ROUND( D$678*G680,2 )</f>
        <v>0</v>
      </c>
    </row>
    <row r="681" ht="15.75" customHeight="1">
      <c r="B681" s="2"/>
    </row>
    <row r="682" ht="15.75" customHeight="1">
      <c r="B682" s="2"/>
    </row>
    <row r="683" ht="15.75" customHeight="1">
      <c r="B683" s="2"/>
      <c r="C683" s="10" t="s">
        <v>278</v>
      </c>
    </row>
    <row r="684" ht="15.75" customHeight="1">
      <c r="B684" s="2"/>
      <c r="C684" s="10" t="s">
        <v>279</v>
      </c>
    </row>
    <row r="685" ht="15.75" customHeight="1">
      <c r="B685" s="2"/>
      <c r="C685" s="10" t="s">
        <v>280</v>
      </c>
    </row>
    <row r="686" ht="15.75" customHeight="1">
      <c r="B686" s="2"/>
      <c r="C686" s="10" t="s">
        <v>281</v>
      </c>
    </row>
    <row r="687" ht="15.75" customHeight="1">
      <c r="A687" s="10">
        <v>26.0</v>
      </c>
      <c r="B687" s="11" t="s">
        <v>282</v>
      </c>
      <c r="C687" s="10" t="s">
        <v>283</v>
      </c>
      <c r="D687" s="12">
        <f>ROUND( 1,2 )</f>
        <v>1</v>
      </c>
      <c r="E687" s="10" t="s">
        <v>32</v>
      </c>
      <c r="F687" s="13" t="s">
        <v>24</v>
      </c>
      <c r="G687" s="14">
        <v>0.0</v>
      </c>
      <c r="H687" s="12">
        <f>ROUND( D$687*G687,0 )</f>
        <v>0</v>
      </c>
    </row>
    <row r="688" ht="15.75" customHeight="1">
      <c r="B688" s="2"/>
      <c r="F688" s="13" t="s">
        <v>25</v>
      </c>
      <c r="G688" s="14">
        <v>0.0</v>
      </c>
      <c r="I688" s="12">
        <f>ROUND( D$687*G688,0 )</f>
        <v>0</v>
      </c>
    </row>
    <row r="689" ht="15.75" customHeight="1">
      <c r="B689" s="2"/>
      <c r="F689" s="13" t="s">
        <v>26</v>
      </c>
      <c r="G689" s="14">
        <v>0.0</v>
      </c>
      <c r="J689" s="12">
        <f>ROUND( D$687*G689,2 )</f>
        <v>0</v>
      </c>
    </row>
    <row r="690" ht="15.75" customHeight="1">
      <c r="B690" s="2"/>
    </row>
    <row r="691" ht="15.75" customHeight="1">
      <c r="B691" s="2"/>
    </row>
    <row r="692" ht="15.75" customHeight="1">
      <c r="B692" s="2"/>
      <c r="C692" s="10" t="s">
        <v>329</v>
      </c>
    </row>
    <row r="693" ht="15.75" customHeight="1">
      <c r="B693" s="2"/>
      <c r="C693" s="10" t="s">
        <v>330</v>
      </c>
    </row>
    <row r="694" ht="15.75" customHeight="1">
      <c r="B694" s="2"/>
      <c r="C694" s="10" t="s">
        <v>331</v>
      </c>
    </row>
    <row r="695" ht="15.75" customHeight="1">
      <c r="B695" s="2"/>
      <c r="C695" s="10" t="s">
        <v>332</v>
      </c>
    </row>
    <row r="696" ht="15.75" customHeight="1">
      <c r="B696" s="2"/>
      <c r="C696" s="10" t="s">
        <v>333</v>
      </c>
    </row>
    <row r="697" ht="15.75" customHeight="1">
      <c r="B697" s="2"/>
      <c r="C697" s="10" t="s">
        <v>280</v>
      </c>
    </row>
    <row r="698" ht="15.75" customHeight="1">
      <c r="B698" s="2"/>
      <c r="C698" s="10" t="s">
        <v>334</v>
      </c>
    </row>
    <row r="699" ht="15.75" customHeight="1">
      <c r="A699" s="10">
        <v>27.0</v>
      </c>
      <c r="B699" s="11" t="s">
        <v>335</v>
      </c>
      <c r="C699" s="10" t="s">
        <v>336</v>
      </c>
      <c r="D699" s="12">
        <f>ROUND( 1,2 )</f>
        <v>1</v>
      </c>
      <c r="E699" s="10" t="s">
        <v>32</v>
      </c>
      <c r="F699" s="13" t="s">
        <v>24</v>
      </c>
      <c r="G699" s="14">
        <v>0.0</v>
      </c>
      <c r="H699" s="12">
        <f>ROUND( D$699*G699,0 )</f>
        <v>0</v>
      </c>
    </row>
    <row r="700" ht="15.75" customHeight="1">
      <c r="B700" s="2"/>
      <c r="F700" s="13" t="s">
        <v>25</v>
      </c>
      <c r="G700" s="14">
        <v>0.0</v>
      </c>
      <c r="I700" s="12">
        <f>ROUND( D$699*G700,0 )</f>
        <v>0</v>
      </c>
    </row>
    <row r="701" ht="15.75" customHeight="1">
      <c r="B701" s="2"/>
      <c r="F701" s="13" t="s">
        <v>26</v>
      </c>
      <c r="G701" s="14">
        <v>0.0</v>
      </c>
      <c r="J701" s="12">
        <f>ROUND( D$699*G701,2 )</f>
        <v>0</v>
      </c>
    </row>
    <row r="702" ht="15.75" customHeight="1">
      <c r="B702" s="2"/>
    </row>
    <row r="703" ht="15.75" customHeight="1">
      <c r="B703" s="2"/>
    </row>
    <row r="704" ht="15.75" customHeight="1">
      <c r="B704" s="2"/>
      <c r="C704" s="10" t="s">
        <v>337</v>
      </c>
    </row>
    <row r="705" ht="15.75" customHeight="1">
      <c r="B705" s="2"/>
      <c r="C705" s="10" t="s">
        <v>338</v>
      </c>
    </row>
    <row r="706" ht="15.75" customHeight="1">
      <c r="B706" s="2"/>
      <c r="C706" s="10" t="s">
        <v>339</v>
      </c>
    </row>
    <row r="707" ht="15.75" customHeight="1">
      <c r="B707" s="2"/>
      <c r="C707" s="10" t="s">
        <v>315</v>
      </c>
    </row>
    <row r="708" ht="15.75" customHeight="1">
      <c r="B708" s="2"/>
      <c r="C708" s="10" t="s">
        <v>340</v>
      </c>
    </row>
    <row r="709" ht="15.75" customHeight="1">
      <c r="B709" s="2"/>
      <c r="C709" s="10" t="s">
        <v>341</v>
      </c>
    </row>
    <row r="710" ht="15.75" customHeight="1">
      <c r="B710" s="2"/>
      <c r="C710" s="10" t="s">
        <v>280</v>
      </c>
    </row>
    <row r="711" ht="15.75" customHeight="1">
      <c r="B711" s="2"/>
      <c r="C711" s="10" t="s">
        <v>342</v>
      </c>
    </row>
    <row r="712" ht="15.75" customHeight="1">
      <c r="B712" s="2"/>
      <c r="C712" s="10" t="s">
        <v>343</v>
      </c>
    </row>
    <row r="713" ht="15.75" customHeight="1">
      <c r="A713" s="10">
        <v>28.0</v>
      </c>
      <c r="B713" s="11" t="s">
        <v>344</v>
      </c>
      <c r="C713" s="10" t="s">
        <v>345</v>
      </c>
      <c r="D713" s="12">
        <f>ROUND( 2,2 )</f>
        <v>2</v>
      </c>
      <c r="E713" s="10" t="s">
        <v>32</v>
      </c>
      <c r="F713" s="13" t="s">
        <v>24</v>
      </c>
      <c r="G713" s="14">
        <v>0.0</v>
      </c>
      <c r="H713" s="12">
        <f>ROUND( D$713*G713,0 )</f>
        <v>0</v>
      </c>
    </row>
    <row r="714" ht="15.75" customHeight="1">
      <c r="B714" s="2"/>
      <c r="F714" s="13" t="s">
        <v>25</v>
      </c>
      <c r="G714" s="14">
        <v>0.0</v>
      </c>
      <c r="I714" s="12">
        <f>ROUND( D$713*G714,0 )</f>
        <v>0</v>
      </c>
    </row>
    <row r="715" ht="15.75" customHeight="1">
      <c r="B715" s="2"/>
      <c r="F715" s="13" t="s">
        <v>26</v>
      </c>
      <c r="G715" s="14">
        <v>0.0</v>
      </c>
      <c r="J715" s="12">
        <f>ROUND( D$713*G715,2 )</f>
        <v>0</v>
      </c>
    </row>
    <row r="716" ht="15.75" customHeight="1">
      <c r="B716" s="2"/>
    </row>
    <row r="717" ht="15.75" customHeight="1">
      <c r="B717" s="2"/>
    </row>
    <row r="718" ht="15.75" customHeight="1">
      <c r="B718" s="2"/>
      <c r="C718" s="10" t="s">
        <v>346</v>
      </c>
    </row>
    <row r="719" ht="15.75" customHeight="1">
      <c r="B719" s="2"/>
      <c r="C719" s="10" t="s">
        <v>347</v>
      </c>
    </row>
    <row r="720" ht="15.75" customHeight="1">
      <c r="B720" s="2"/>
      <c r="C720" s="10" t="s">
        <v>348</v>
      </c>
    </row>
    <row r="721" ht="15.75" customHeight="1">
      <c r="B721" s="2"/>
      <c r="C721" s="10" t="s">
        <v>349</v>
      </c>
    </row>
    <row r="722" ht="15.75" customHeight="1">
      <c r="B722" s="2"/>
      <c r="C722" s="10" t="s">
        <v>350</v>
      </c>
    </row>
    <row r="723" ht="15.75" customHeight="1">
      <c r="B723" s="2"/>
      <c r="C723" s="10" t="s">
        <v>351</v>
      </c>
    </row>
    <row r="724" ht="15.75" customHeight="1">
      <c r="B724" s="2"/>
      <c r="C724" s="10" t="s">
        <v>352</v>
      </c>
    </row>
    <row r="725" ht="15.75" customHeight="1">
      <c r="B725" s="2"/>
      <c r="C725" s="10" t="s">
        <v>353</v>
      </c>
    </row>
    <row r="726" ht="15.75" customHeight="1">
      <c r="B726" s="2"/>
      <c r="C726" s="10" t="s">
        <v>280</v>
      </c>
    </row>
    <row r="727" ht="15.75" customHeight="1">
      <c r="B727" s="2"/>
      <c r="C727" s="10" t="s">
        <v>354</v>
      </c>
    </row>
    <row r="728" ht="15.75" customHeight="1">
      <c r="B728" s="2"/>
      <c r="C728" s="10" t="s">
        <v>355</v>
      </c>
    </row>
    <row r="729" ht="15.75" customHeight="1">
      <c r="A729" s="10">
        <v>29.0</v>
      </c>
      <c r="B729" s="11" t="s">
        <v>356</v>
      </c>
      <c r="C729" s="10" t="s">
        <v>357</v>
      </c>
      <c r="D729" s="12">
        <f>ROUND( 3,2 )</f>
        <v>3</v>
      </c>
      <c r="E729" s="10" t="s">
        <v>32</v>
      </c>
      <c r="F729" s="13" t="s">
        <v>24</v>
      </c>
      <c r="G729" s="14">
        <v>0.0</v>
      </c>
      <c r="H729" s="12">
        <f>ROUND( D$729*G729,0 )</f>
        <v>0</v>
      </c>
    </row>
    <row r="730" ht="15.75" customHeight="1">
      <c r="B730" s="2"/>
      <c r="F730" s="13" t="s">
        <v>25</v>
      </c>
      <c r="G730" s="14">
        <v>0.0</v>
      </c>
      <c r="I730" s="12">
        <f>ROUND( D$729*G730,0 )</f>
        <v>0</v>
      </c>
    </row>
    <row r="731" ht="15.75" customHeight="1">
      <c r="B731" s="2"/>
      <c r="F731" s="13" t="s">
        <v>26</v>
      </c>
      <c r="G731" s="14">
        <v>0.0</v>
      </c>
      <c r="J731" s="12">
        <f>ROUND( D$729*G731,2 )</f>
        <v>0</v>
      </c>
    </row>
    <row r="732" ht="15.75" customHeight="1">
      <c r="B732" s="2"/>
    </row>
    <row r="733" ht="15.75" customHeight="1">
      <c r="B733" s="2"/>
    </row>
    <row r="734" ht="15.75" customHeight="1">
      <c r="B734" s="2"/>
      <c r="C734" s="10" t="s">
        <v>358</v>
      </c>
    </row>
    <row r="735" ht="15.75" customHeight="1">
      <c r="B735" s="2"/>
      <c r="C735" s="10" t="s">
        <v>359</v>
      </c>
    </row>
    <row r="736" ht="15.75" customHeight="1">
      <c r="B736" s="2"/>
      <c r="C736" s="10" t="s">
        <v>360</v>
      </c>
    </row>
    <row r="737" ht="15.75" customHeight="1">
      <c r="B737" s="2"/>
      <c r="C737" s="10" t="s">
        <v>361</v>
      </c>
    </row>
    <row r="738" ht="15.75" customHeight="1">
      <c r="B738" s="2"/>
      <c r="C738" s="10" t="s">
        <v>362</v>
      </c>
    </row>
    <row r="739" ht="15.75" customHeight="1">
      <c r="B739" s="2"/>
      <c r="C739" s="10" t="s">
        <v>363</v>
      </c>
    </row>
    <row r="740" ht="15.75" customHeight="1">
      <c r="A740" s="10">
        <v>30.0</v>
      </c>
      <c r="B740" s="11" t="s">
        <v>364</v>
      </c>
      <c r="C740" s="10" t="s">
        <v>365</v>
      </c>
      <c r="D740" s="12">
        <f>ROUND( 3,2 )</f>
        <v>3</v>
      </c>
      <c r="E740" s="10" t="s">
        <v>32</v>
      </c>
      <c r="F740" s="13" t="s">
        <v>24</v>
      </c>
      <c r="G740" s="14">
        <v>0.0</v>
      </c>
      <c r="H740" s="12">
        <f>ROUND( D$740*G740,0 )</f>
        <v>0</v>
      </c>
    </row>
    <row r="741" ht="15.75" customHeight="1">
      <c r="B741" s="2"/>
      <c r="F741" s="13" t="s">
        <v>25</v>
      </c>
      <c r="G741" s="14">
        <v>0.0</v>
      </c>
      <c r="I741" s="12">
        <f>ROUND( D$740*G741,0 )</f>
        <v>0</v>
      </c>
    </row>
    <row r="742" ht="15.75" customHeight="1">
      <c r="B742" s="2"/>
      <c r="F742" s="13" t="s">
        <v>26</v>
      </c>
      <c r="G742" s="14">
        <v>0.0</v>
      </c>
      <c r="J742" s="12">
        <f>ROUND( D$740*G742,2 )</f>
        <v>0</v>
      </c>
    </row>
    <row r="743" ht="15.75" customHeight="1">
      <c r="B743" s="2"/>
    </row>
    <row r="744" ht="15.75" customHeight="1">
      <c r="B744" s="2"/>
    </row>
    <row r="745" ht="15.75" customHeight="1">
      <c r="B745" s="2"/>
      <c r="C745" s="10" t="s">
        <v>366</v>
      </c>
    </row>
    <row r="746" ht="15.75" customHeight="1">
      <c r="B746" s="2"/>
      <c r="C746" s="10" t="s">
        <v>367</v>
      </c>
    </row>
    <row r="747" ht="15.75" customHeight="1">
      <c r="B747" s="2"/>
      <c r="C747" s="10" t="s">
        <v>368</v>
      </c>
    </row>
    <row r="748" ht="15.75" customHeight="1">
      <c r="A748" s="10">
        <v>31.0</v>
      </c>
      <c r="B748" s="11" t="s">
        <v>369</v>
      </c>
      <c r="C748" s="10" t="s">
        <v>370</v>
      </c>
      <c r="D748" s="12">
        <f>ROUND( 3,2 )</f>
        <v>3</v>
      </c>
      <c r="E748" s="10" t="s">
        <v>32</v>
      </c>
      <c r="F748" s="13" t="s">
        <v>24</v>
      </c>
      <c r="G748" s="14">
        <v>0.0</v>
      </c>
      <c r="H748" s="12">
        <f>ROUND( D$748*G748,0 )</f>
        <v>0</v>
      </c>
    </row>
    <row r="749" ht="15.75" customHeight="1">
      <c r="B749" s="2"/>
      <c r="F749" s="13" t="s">
        <v>25</v>
      </c>
      <c r="G749" s="14">
        <v>0.0</v>
      </c>
      <c r="I749" s="12">
        <f>ROUND( D$748*G749,0 )</f>
        <v>0</v>
      </c>
    </row>
    <row r="750" ht="15.75" customHeight="1">
      <c r="B750" s="2"/>
      <c r="F750" s="13" t="s">
        <v>26</v>
      </c>
      <c r="G750" s="14">
        <v>0.0</v>
      </c>
      <c r="J750" s="12">
        <f>ROUND( D$748*G750,2 )</f>
        <v>0</v>
      </c>
    </row>
    <row r="751" ht="15.75" customHeight="1">
      <c r="B751" s="2"/>
    </row>
    <row r="752" ht="15.75" customHeight="1">
      <c r="B752" s="2"/>
    </row>
    <row r="753" ht="15.75" customHeight="1">
      <c r="B753" s="2"/>
      <c r="C753" s="10" t="s">
        <v>371</v>
      </c>
    </row>
    <row r="754" ht="15.75" customHeight="1">
      <c r="B754" s="2"/>
      <c r="C754" s="10" t="s">
        <v>372</v>
      </c>
    </row>
    <row r="755" ht="15.75" customHeight="1">
      <c r="B755" s="2"/>
      <c r="C755" s="10" t="s">
        <v>373</v>
      </c>
    </row>
    <row r="756" ht="15.75" customHeight="1">
      <c r="B756" s="2"/>
      <c r="C756" s="10" t="s">
        <v>350</v>
      </c>
    </row>
    <row r="757" ht="15.75" customHeight="1">
      <c r="B757" s="2"/>
      <c r="C757" s="10" t="s">
        <v>374</v>
      </c>
    </row>
    <row r="758" ht="15.75" customHeight="1">
      <c r="B758" s="2"/>
      <c r="C758" s="10" t="s">
        <v>280</v>
      </c>
    </row>
    <row r="759" ht="15.75" customHeight="1">
      <c r="B759" s="2"/>
      <c r="C759" s="10" t="s">
        <v>375</v>
      </c>
    </row>
    <row r="760" ht="15.75" customHeight="1">
      <c r="A760" s="10">
        <v>32.0</v>
      </c>
      <c r="B760" s="11" t="s">
        <v>376</v>
      </c>
      <c r="C760" s="10" t="s">
        <v>377</v>
      </c>
      <c r="D760" s="12">
        <f>ROUND( 2,2 )</f>
        <v>2</v>
      </c>
      <c r="E760" s="10" t="s">
        <v>32</v>
      </c>
      <c r="F760" s="13" t="s">
        <v>24</v>
      </c>
      <c r="G760" s="14">
        <v>0.0</v>
      </c>
      <c r="H760" s="12">
        <f>ROUND( D$760*G760,0 )</f>
        <v>0</v>
      </c>
    </row>
    <row r="761" ht="15.75" customHeight="1">
      <c r="B761" s="2"/>
      <c r="F761" s="13" t="s">
        <v>25</v>
      </c>
      <c r="G761" s="14">
        <v>0.0</v>
      </c>
      <c r="I761" s="12">
        <f>ROUND( D$760*G761,0 )</f>
        <v>0</v>
      </c>
    </row>
    <row r="762" ht="15.75" customHeight="1">
      <c r="B762" s="2"/>
      <c r="F762" s="13" t="s">
        <v>26</v>
      </c>
      <c r="G762" s="14">
        <v>0.0</v>
      </c>
      <c r="J762" s="12">
        <f>ROUND( D$760*G762,2 )</f>
        <v>0</v>
      </c>
    </row>
    <row r="763" ht="15.75" customHeight="1">
      <c r="B763" s="2"/>
    </row>
    <row r="764" ht="15.75" customHeight="1">
      <c r="B764" s="2"/>
    </row>
    <row r="765" ht="15.75" customHeight="1">
      <c r="B765" s="2"/>
      <c r="C765" s="10" t="s">
        <v>378</v>
      </c>
    </row>
    <row r="766" ht="15.75" customHeight="1">
      <c r="B766" s="2"/>
      <c r="C766" s="10" t="s">
        <v>379</v>
      </c>
    </row>
    <row r="767" ht="15.75" customHeight="1">
      <c r="B767" s="2"/>
      <c r="C767" s="10" t="s">
        <v>380</v>
      </c>
    </row>
    <row r="768" ht="15.75" customHeight="1">
      <c r="A768" s="10">
        <v>33.0</v>
      </c>
      <c r="B768" s="11" t="s">
        <v>381</v>
      </c>
      <c r="C768" s="10" t="s">
        <v>382</v>
      </c>
      <c r="D768" s="12">
        <f>ROUND( 1,2 )</f>
        <v>1</v>
      </c>
      <c r="E768" s="10" t="s">
        <v>32</v>
      </c>
      <c r="F768" s="13" t="s">
        <v>24</v>
      </c>
      <c r="G768" s="14">
        <v>0.0</v>
      </c>
      <c r="H768" s="12">
        <f>ROUND( D$768*G768,0 )</f>
        <v>0</v>
      </c>
    </row>
    <row r="769" ht="15.75" customHeight="1">
      <c r="B769" s="2"/>
      <c r="F769" s="13" t="s">
        <v>25</v>
      </c>
      <c r="G769" s="14">
        <v>0.0</v>
      </c>
      <c r="I769" s="12">
        <f>ROUND( D$768*G769,0 )</f>
        <v>0</v>
      </c>
    </row>
    <row r="770" ht="15.75" customHeight="1">
      <c r="B770" s="2"/>
      <c r="F770" s="13" t="s">
        <v>26</v>
      </c>
      <c r="G770" s="14">
        <v>0.0</v>
      </c>
      <c r="J770" s="12">
        <f>ROUND( D$768*G770,2 )</f>
        <v>0</v>
      </c>
    </row>
    <row r="771" ht="15.75" customHeight="1">
      <c r="B771" s="2"/>
    </row>
    <row r="772" ht="15.75" customHeight="1">
      <c r="B772" s="2"/>
    </row>
    <row r="773" ht="15.75" customHeight="1">
      <c r="B773" s="2"/>
      <c r="C773" s="10" t="s">
        <v>383</v>
      </c>
    </row>
    <row r="774" ht="15.75" customHeight="1">
      <c r="B774" s="2"/>
      <c r="C774" s="10" t="s">
        <v>384</v>
      </c>
    </row>
    <row r="775" ht="15.75" customHeight="1">
      <c r="B775" s="2"/>
      <c r="C775" s="10" t="s">
        <v>385</v>
      </c>
    </row>
    <row r="776" ht="15.75" customHeight="1">
      <c r="A776" s="10">
        <v>34.0</v>
      </c>
      <c r="B776" s="11" t="s">
        <v>386</v>
      </c>
      <c r="C776" s="10" t="s">
        <v>387</v>
      </c>
      <c r="D776" s="12">
        <f>ROUND( 1,2 )</f>
        <v>1</v>
      </c>
      <c r="E776" s="10" t="s">
        <v>32</v>
      </c>
      <c r="F776" s="13" t="s">
        <v>24</v>
      </c>
      <c r="G776" s="14">
        <v>0.0</v>
      </c>
      <c r="H776" s="12">
        <f>ROUND( D$776*G776,0 )</f>
        <v>0</v>
      </c>
    </row>
    <row r="777" ht="15.75" customHeight="1">
      <c r="B777" s="2"/>
      <c r="F777" s="13" t="s">
        <v>25</v>
      </c>
      <c r="G777" s="14">
        <v>0.0</v>
      </c>
      <c r="I777" s="12">
        <f>ROUND( D$776*G777,0 )</f>
        <v>0</v>
      </c>
    </row>
    <row r="778" ht="15.75" customHeight="1">
      <c r="B778" s="2"/>
      <c r="F778" s="13" t="s">
        <v>26</v>
      </c>
      <c r="G778" s="14">
        <v>0.0</v>
      </c>
      <c r="J778" s="12">
        <f>ROUND( D$776*G778,2 )</f>
        <v>0</v>
      </c>
    </row>
    <row r="779" ht="15.75" customHeight="1">
      <c r="B779" s="2"/>
    </row>
    <row r="780" ht="15.75" customHeight="1">
      <c r="B780" s="2"/>
    </row>
    <row r="781" ht="15.75" customHeight="1">
      <c r="B781" s="2"/>
      <c r="C781" s="10" t="s">
        <v>388</v>
      </c>
    </row>
    <row r="782" ht="15.75" customHeight="1">
      <c r="B782" s="2"/>
      <c r="C782" s="10" t="s">
        <v>389</v>
      </c>
    </row>
    <row r="783" ht="15.75" customHeight="1">
      <c r="B783" s="2"/>
      <c r="C783" s="10" t="s">
        <v>280</v>
      </c>
    </row>
    <row r="784" ht="15.75" customHeight="1">
      <c r="B784" s="2"/>
      <c r="C784" s="10" t="s">
        <v>390</v>
      </c>
    </row>
    <row r="785" ht="15.75" customHeight="1">
      <c r="A785" s="10">
        <v>35.0</v>
      </c>
      <c r="B785" s="11" t="s">
        <v>391</v>
      </c>
      <c r="C785" s="10" t="s">
        <v>392</v>
      </c>
      <c r="D785" s="12">
        <f>ROUND( 1,2 )</f>
        <v>1</v>
      </c>
      <c r="E785" s="10" t="s">
        <v>32</v>
      </c>
      <c r="F785" s="13" t="s">
        <v>24</v>
      </c>
      <c r="G785" s="14">
        <v>0.0</v>
      </c>
      <c r="H785" s="12">
        <f>ROUND( D$785*G785,0 )</f>
        <v>0</v>
      </c>
    </row>
    <row r="786" ht="15.75" customHeight="1">
      <c r="B786" s="2"/>
      <c r="F786" s="13" t="s">
        <v>25</v>
      </c>
      <c r="G786" s="14">
        <v>0.0</v>
      </c>
      <c r="I786" s="12">
        <f>ROUND( D$785*G786,0 )</f>
        <v>0</v>
      </c>
    </row>
    <row r="787" ht="15.75" customHeight="1">
      <c r="B787" s="2"/>
      <c r="F787" s="13" t="s">
        <v>26</v>
      </c>
      <c r="G787" s="14">
        <v>0.0</v>
      </c>
      <c r="J787" s="12">
        <f>ROUND( D$785*G787,2 )</f>
        <v>0</v>
      </c>
    </row>
    <row r="788" ht="15.75" customHeight="1">
      <c r="B788" s="2"/>
    </row>
    <row r="789" ht="15.75" customHeight="1">
      <c r="B789" s="2"/>
    </row>
    <row r="790" ht="15.75" customHeight="1">
      <c r="B790" s="2"/>
      <c r="C790" s="10" t="s">
        <v>278</v>
      </c>
    </row>
    <row r="791" ht="15.75" customHeight="1">
      <c r="B791" s="2"/>
      <c r="C791" s="10" t="s">
        <v>279</v>
      </c>
    </row>
    <row r="792" ht="15.75" customHeight="1">
      <c r="B792" s="2"/>
      <c r="C792" s="10" t="s">
        <v>280</v>
      </c>
    </row>
    <row r="793" ht="15.75" customHeight="1">
      <c r="B793" s="2"/>
      <c r="C793" s="10" t="s">
        <v>281</v>
      </c>
    </row>
    <row r="794" ht="15.75" customHeight="1">
      <c r="A794" s="10">
        <v>36.0</v>
      </c>
      <c r="B794" s="11" t="s">
        <v>282</v>
      </c>
      <c r="C794" s="10" t="s">
        <v>283</v>
      </c>
      <c r="D794" s="12">
        <f>ROUND( 2,2 )</f>
        <v>2</v>
      </c>
      <c r="E794" s="10" t="s">
        <v>32</v>
      </c>
      <c r="F794" s="13" t="s">
        <v>24</v>
      </c>
      <c r="G794" s="14">
        <v>0.0</v>
      </c>
      <c r="H794" s="12">
        <f>ROUND( D$794*G794,0 )</f>
        <v>0</v>
      </c>
    </row>
    <row r="795" ht="15.75" customHeight="1">
      <c r="B795" s="2"/>
      <c r="F795" s="13" t="s">
        <v>25</v>
      </c>
      <c r="G795" s="14">
        <v>0.0</v>
      </c>
      <c r="I795" s="12">
        <f>ROUND( D$794*G795,0 )</f>
        <v>0</v>
      </c>
    </row>
    <row r="796" ht="15.75" customHeight="1">
      <c r="B796" s="2"/>
      <c r="F796" s="13" t="s">
        <v>26</v>
      </c>
      <c r="G796" s="14">
        <v>0.0</v>
      </c>
      <c r="J796" s="12">
        <f>ROUND( D$794*G796,2 )</f>
        <v>0</v>
      </c>
    </row>
    <row r="797" ht="15.75" customHeight="1">
      <c r="B797" s="2"/>
    </row>
    <row r="798" ht="15.75" customHeight="1">
      <c r="B798" s="2"/>
    </row>
    <row r="799" ht="15.75" customHeight="1">
      <c r="B799" s="2"/>
      <c r="C799" s="10" t="s">
        <v>329</v>
      </c>
    </row>
    <row r="800" ht="15.75" customHeight="1">
      <c r="B800" s="2"/>
      <c r="C800" s="10" t="s">
        <v>330</v>
      </c>
    </row>
    <row r="801" ht="15.75" customHeight="1">
      <c r="B801" s="2"/>
      <c r="C801" s="10" t="s">
        <v>331</v>
      </c>
    </row>
    <row r="802" ht="15.75" customHeight="1">
      <c r="B802" s="2"/>
      <c r="C802" s="10" t="s">
        <v>332</v>
      </c>
    </row>
    <row r="803" ht="15.75" customHeight="1">
      <c r="B803" s="2"/>
      <c r="C803" s="10" t="s">
        <v>333</v>
      </c>
    </row>
    <row r="804" ht="15.75" customHeight="1">
      <c r="B804" s="2"/>
      <c r="C804" s="10" t="s">
        <v>280</v>
      </c>
    </row>
    <row r="805" ht="15.75" customHeight="1">
      <c r="B805" s="2"/>
      <c r="C805" s="10" t="s">
        <v>334</v>
      </c>
    </row>
    <row r="806" ht="15.75" customHeight="1">
      <c r="A806" s="10">
        <v>37.0</v>
      </c>
      <c r="B806" s="11" t="s">
        <v>335</v>
      </c>
      <c r="C806" s="10" t="s">
        <v>336</v>
      </c>
      <c r="D806" s="12">
        <f>ROUND( 1,2 )</f>
        <v>1</v>
      </c>
      <c r="E806" s="10" t="s">
        <v>32</v>
      </c>
      <c r="F806" s="13" t="s">
        <v>24</v>
      </c>
      <c r="G806" s="14">
        <v>0.0</v>
      </c>
      <c r="H806" s="12">
        <f>ROUND( D$806*G806,0 )</f>
        <v>0</v>
      </c>
    </row>
    <row r="807" ht="15.75" customHeight="1">
      <c r="B807" s="2"/>
      <c r="F807" s="13" t="s">
        <v>25</v>
      </c>
      <c r="G807" s="14">
        <v>0.0</v>
      </c>
      <c r="I807" s="12">
        <f>ROUND( D$806*G807,0 )</f>
        <v>0</v>
      </c>
    </row>
    <row r="808" ht="15.75" customHeight="1">
      <c r="B808" s="2"/>
      <c r="F808" s="13" t="s">
        <v>26</v>
      </c>
      <c r="G808" s="14">
        <v>0.0</v>
      </c>
      <c r="J808" s="12">
        <f>ROUND( D$806*G808,2 )</f>
        <v>0</v>
      </c>
    </row>
    <row r="809" ht="15.75" customHeight="1">
      <c r="B809" s="2"/>
    </row>
    <row r="810" ht="15.75" customHeight="1">
      <c r="B810" s="2"/>
    </row>
    <row r="811" ht="15.75" customHeight="1">
      <c r="B811" s="2"/>
      <c r="C811" s="10" t="s">
        <v>393</v>
      </c>
    </row>
    <row r="812" ht="15.75" customHeight="1">
      <c r="B812" s="2"/>
      <c r="C812" s="10" t="s">
        <v>394</v>
      </c>
    </row>
    <row r="813" ht="15.75" customHeight="1">
      <c r="B813" s="2"/>
      <c r="C813" s="10" t="s">
        <v>395</v>
      </c>
    </row>
    <row r="814" ht="15.75" customHeight="1">
      <c r="A814" s="10">
        <v>38.0</v>
      </c>
      <c r="B814" s="11" t="s">
        <v>396</v>
      </c>
      <c r="C814" s="10" t="s">
        <v>397</v>
      </c>
      <c r="D814" s="12">
        <f>ROUND( 1,2 )</f>
        <v>1</v>
      </c>
      <c r="E814" s="10" t="s">
        <v>32</v>
      </c>
      <c r="F814" s="13" t="s">
        <v>24</v>
      </c>
      <c r="G814" s="14">
        <v>0.0</v>
      </c>
      <c r="H814" s="12">
        <f>ROUND( D$814*G814,0 )</f>
        <v>0</v>
      </c>
    </row>
    <row r="815" ht="15.75" customHeight="1">
      <c r="B815" s="2"/>
      <c r="F815" s="13" t="s">
        <v>25</v>
      </c>
      <c r="G815" s="14">
        <v>0.0</v>
      </c>
      <c r="I815" s="12">
        <f>ROUND( D$814*G815,0 )</f>
        <v>0</v>
      </c>
    </row>
    <row r="816" ht="15.75" customHeight="1">
      <c r="B816" s="2"/>
      <c r="F816" s="13" t="s">
        <v>26</v>
      </c>
      <c r="G816" s="14">
        <v>0.0</v>
      </c>
      <c r="J816" s="12">
        <f>ROUND( D$814*G816,2 )</f>
        <v>0</v>
      </c>
    </row>
    <row r="817" ht="15.75" customHeight="1">
      <c r="B817" s="2"/>
    </row>
    <row r="818" ht="15.75" customHeight="1">
      <c r="B818" s="2"/>
    </row>
    <row r="819" ht="15.75" customHeight="1">
      <c r="B819" s="2"/>
      <c r="C819" s="10" t="s">
        <v>398</v>
      </c>
    </row>
    <row r="820" ht="15.75" customHeight="1">
      <c r="B820" s="2"/>
      <c r="C820" s="10" t="s">
        <v>399</v>
      </c>
    </row>
    <row r="821" ht="15.75" customHeight="1">
      <c r="B821" s="2"/>
      <c r="C821" s="10" t="s">
        <v>400</v>
      </c>
    </row>
    <row r="822" ht="15.75" customHeight="1">
      <c r="A822" s="10">
        <v>39.0</v>
      </c>
      <c r="B822" s="11" t="s">
        <v>401</v>
      </c>
      <c r="C822" s="10" t="s">
        <v>402</v>
      </c>
      <c r="D822" s="12">
        <f>ROUND( 1,2 )</f>
        <v>1</v>
      </c>
      <c r="E822" s="10" t="s">
        <v>32</v>
      </c>
      <c r="F822" s="13" t="s">
        <v>24</v>
      </c>
      <c r="G822" s="14">
        <v>0.0</v>
      </c>
      <c r="H822" s="12">
        <f>ROUND( D$822*G822,0 )</f>
        <v>0</v>
      </c>
    </row>
    <row r="823" ht="15.75" customHeight="1">
      <c r="B823" s="2"/>
      <c r="F823" s="13" t="s">
        <v>25</v>
      </c>
      <c r="G823" s="14">
        <v>0.0</v>
      </c>
      <c r="I823" s="12">
        <f>ROUND( D$822*G823,0 )</f>
        <v>0</v>
      </c>
    </row>
    <row r="824" ht="15.75" customHeight="1">
      <c r="B824" s="2"/>
      <c r="F824" s="13" t="s">
        <v>26</v>
      </c>
      <c r="G824" s="14">
        <v>0.0</v>
      </c>
      <c r="J824" s="12">
        <f>ROUND( D$822*G824,2 )</f>
        <v>0</v>
      </c>
    </row>
    <row r="825" ht="15.75" customHeight="1">
      <c r="B825" s="2"/>
    </row>
    <row r="826" ht="15.75" customHeight="1">
      <c r="B826" s="2"/>
    </row>
    <row r="827" ht="15.75" customHeight="1">
      <c r="B827" s="2"/>
      <c r="C827" s="10" t="s">
        <v>403</v>
      </c>
    </row>
    <row r="828" ht="15.75" customHeight="1">
      <c r="B828" s="2"/>
      <c r="C828" s="10" t="s">
        <v>404</v>
      </c>
    </row>
    <row r="829" ht="15.75" customHeight="1">
      <c r="A829" s="10">
        <v>40.0</v>
      </c>
      <c r="B829" s="11" t="s">
        <v>405</v>
      </c>
      <c r="C829" s="10" t="s">
        <v>406</v>
      </c>
      <c r="D829" s="12">
        <f>ROUND( 1,2 )</f>
        <v>1</v>
      </c>
      <c r="E829" s="10" t="s">
        <v>32</v>
      </c>
      <c r="F829" s="13" t="s">
        <v>24</v>
      </c>
      <c r="G829" s="14">
        <v>0.0</v>
      </c>
      <c r="H829" s="12">
        <f>ROUND( D$829*G829,0 )</f>
        <v>0</v>
      </c>
    </row>
    <row r="830" ht="15.75" customHeight="1">
      <c r="B830" s="2"/>
      <c r="F830" s="13" t="s">
        <v>25</v>
      </c>
      <c r="G830" s="14">
        <v>0.0</v>
      </c>
      <c r="I830" s="12">
        <f>ROUND( D$829*G830,2 )</f>
        <v>0</v>
      </c>
    </row>
    <row r="831" ht="15.75" customHeight="1">
      <c r="B831" s="2"/>
      <c r="F831" s="13" t="s">
        <v>26</v>
      </c>
      <c r="G831" s="14">
        <v>0.0</v>
      </c>
      <c r="J831" s="12">
        <f>ROUND( D$829*G831,2 )</f>
        <v>0</v>
      </c>
    </row>
    <row r="832" ht="15.75" customHeight="1">
      <c r="B832" s="2"/>
    </row>
    <row r="833" ht="15.75" customHeight="1">
      <c r="B833" s="2"/>
    </row>
    <row r="834" ht="15.75" customHeight="1">
      <c r="B834" s="2"/>
      <c r="C834" s="10" t="s">
        <v>403</v>
      </c>
    </row>
    <row r="835" ht="15.75" customHeight="1">
      <c r="B835" s="2"/>
      <c r="C835" s="10" t="s">
        <v>404</v>
      </c>
    </row>
    <row r="836" ht="15.75" customHeight="1">
      <c r="A836" s="10">
        <v>41.0</v>
      </c>
      <c r="B836" s="11" t="s">
        <v>407</v>
      </c>
      <c r="C836" s="10" t="s">
        <v>408</v>
      </c>
      <c r="D836" s="12">
        <f>ROUND( 1,2 )</f>
        <v>1</v>
      </c>
      <c r="E836" s="10" t="s">
        <v>32</v>
      </c>
      <c r="F836" s="13" t="s">
        <v>24</v>
      </c>
      <c r="G836" s="14">
        <v>0.0</v>
      </c>
      <c r="H836" s="12">
        <f>ROUND( D$836*G836,0 )</f>
        <v>0</v>
      </c>
    </row>
    <row r="837" ht="15.75" customHeight="1">
      <c r="B837" s="2"/>
      <c r="F837" s="13" t="s">
        <v>25</v>
      </c>
      <c r="G837" s="14">
        <v>0.0</v>
      </c>
      <c r="I837" s="12">
        <f>ROUND( D$836*G837,2 )</f>
        <v>0</v>
      </c>
    </row>
    <row r="838" ht="15.75" customHeight="1">
      <c r="B838" s="2"/>
      <c r="F838" s="13" t="s">
        <v>26</v>
      </c>
      <c r="G838" s="14">
        <v>0.0</v>
      </c>
      <c r="J838" s="12">
        <f>ROUND( D$836*G838,2 )</f>
        <v>0</v>
      </c>
    </row>
    <row r="839" ht="15.75" customHeight="1">
      <c r="B839" s="2"/>
    </row>
    <row r="840" ht="15.75" customHeight="1">
      <c r="B840" s="2"/>
    </row>
    <row r="841" ht="15.75" customHeight="1">
      <c r="B841" s="2"/>
      <c r="C841" s="10" t="s">
        <v>403</v>
      </c>
    </row>
    <row r="842" ht="15.75" customHeight="1">
      <c r="B842" s="2"/>
      <c r="C842" s="10" t="s">
        <v>404</v>
      </c>
    </row>
    <row r="843" ht="15.75" customHeight="1">
      <c r="A843" s="10">
        <v>42.0</v>
      </c>
      <c r="B843" s="11" t="s">
        <v>409</v>
      </c>
      <c r="C843" s="10" t="s">
        <v>410</v>
      </c>
      <c r="D843" s="12">
        <f>ROUND( 1,2 )</f>
        <v>1</v>
      </c>
      <c r="E843" s="10" t="s">
        <v>32</v>
      </c>
      <c r="F843" s="13" t="s">
        <v>24</v>
      </c>
      <c r="G843" s="14">
        <v>0.0</v>
      </c>
      <c r="H843" s="12">
        <f>ROUND( D$843*G843,0 )</f>
        <v>0</v>
      </c>
    </row>
    <row r="844" ht="15.75" customHeight="1">
      <c r="B844" s="2"/>
      <c r="F844" s="13" t="s">
        <v>25</v>
      </c>
      <c r="G844" s="14">
        <v>0.0</v>
      </c>
      <c r="I844" s="12">
        <f>ROUND( D$843*G844,2 )</f>
        <v>0</v>
      </c>
    </row>
    <row r="845" ht="15.75" customHeight="1">
      <c r="B845" s="2"/>
      <c r="F845" s="13" t="s">
        <v>26</v>
      </c>
      <c r="G845" s="14">
        <v>0.0</v>
      </c>
      <c r="J845" s="12">
        <f>ROUND( D$843*G845,2 )</f>
        <v>0</v>
      </c>
    </row>
    <row r="846" ht="15.75" customHeight="1">
      <c r="B846" s="2"/>
    </row>
    <row r="847" ht="15.75" customHeight="1">
      <c r="B847" s="2"/>
    </row>
    <row r="848" ht="15.75" customHeight="1">
      <c r="B848" s="2"/>
      <c r="C848" s="10" t="s">
        <v>278</v>
      </c>
    </row>
    <row r="849" ht="15.75" customHeight="1">
      <c r="B849" s="2"/>
      <c r="C849" s="10" t="s">
        <v>279</v>
      </c>
    </row>
    <row r="850" ht="15.75" customHeight="1">
      <c r="B850" s="2"/>
      <c r="C850" s="10" t="s">
        <v>280</v>
      </c>
    </row>
    <row r="851" ht="15.75" customHeight="1">
      <c r="B851" s="2"/>
      <c r="C851" s="10" t="s">
        <v>281</v>
      </c>
    </row>
    <row r="852" ht="15.75" customHeight="1">
      <c r="A852" s="10">
        <v>43.0</v>
      </c>
      <c r="B852" s="11" t="s">
        <v>282</v>
      </c>
      <c r="C852" s="10" t="s">
        <v>283</v>
      </c>
      <c r="D852" s="12">
        <f>ROUND( 1,2 )</f>
        <v>1</v>
      </c>
      <c r="E852" s="10" t="s">
        <v>32</v>
      </c>
      <c r="F852" s="13" t="s">
        <v>24</v>
      </c>
      <c r="G852" s="14">
        <v>0.0</v>
      </c>
      <c r="H852" s="12">
        <f>ROUND( D$852*G852,0 )</f>
        <v>0</v>
      </c>
    </row>
    <row r="853" ht="15.75" customHeight="1">
      <c r="B853" s="2"/>
      <c r="F853" s="13" t="s">
        <v>25</v>
      </c>
      <c r="G853" s="14">
        <v>0.0</v>
      </c>
      <c r="I853" s="12">
        <f>ROUND( D$852*G853,0 )</f>
        <v>0</v>
      </c>
    </row>
    <row r="854" ht="15.75" customHeight="1">
      <c r="B854" s="2"/>
      <c r="F854" s="13" t="s">
        <v>26</v>
      </c>
      <c r="G854" s="14">
        <v>0.0</v>
      </c>
      <c r="J854" s="12">
        <f>ROUND( D$852*G854,2 )</f>
        <v>0</v>
      </c>
    </row>
    <row r="855" ht="15.75" customHeight="1">
      <c r="B855" s="2"/>
    </row>
    <row r="856" ht="15.75" customHeight="1">
      <c r="B856" s="2"/>
    </row>
    <row r="857" ht="15.75" customHeight="1">
      <c r="B857" s="2"/>
      <c r="C857" s="10" t="s">
        <v>411</v>
      </c>
    </row>
    <row r="858" ht="15.75" customHeight="1">
      <c r="B858" s="2"/>
      <c r="C858" s="10" t="s">
        <v>385</v>
      </c>
    </row>
    <row r="859" ht="15.75" customHeight="1">
      <c r="A859" s="10">
        <v>44.0</v>
      </c>
      <c r="B859" s="11" t="s">
        <v>412</v>
      </c>
      <c r="C859" s="10" t="s">
        <v>413</v>
      </c>
      <c r="D859" s="12">
        <f>ROUND( 1,2 )</f>
        <v>1</v>
      </c>
      <c r="E859" s="10" t="s">
        <v>32</v>
      </c>
      <c r="F859" s="13" t="s">
        <v>24</v>
      </c>
      <c r="G859" s="14">
        <v>0.0</v>
      </c>
      <c r="H859" s="12">
        <f>ROUND( D$859*G859,0 )</f>
        <v>0</v>
      </c>
    </row>
    <row r="860" ht="15.75" customHeight="1">
      <c r="B860" s="2"/>
      <c r="F860" s="13" t="s">
        <v>25</v>
      </c>
      <c r="G860" s="14">
        <v>0.0</v>
      </c>
      <c r="I860" s="12">
        <f>ROUND( D$859*G860,0 )</f>
        <v>0</v>
      </c>
    </row>
    <row r="861" ht="15.75" customHeight="1">
      <c r="B861" s="2"/>
      <c r="F861" s="13" t="s">
        <v>26</v>
      </c>
      <c r="G861" s="14">
        <v>0.0</v>
      </c>
      <c r="J861" s="12">
        <f>ROUND( D$859*G861,2 )</f>
        <v>0</v>
      </c>
    </row>
    <row r="862" ht="15.75" customHeight="1">
      <c r="B862" s="2"/>
    </row>
    <row r="863" ht="15.75" customHeight="1">
      <c r="B863" s="2"/>
    </row>
    <row r="864" ht="15.75" customHeight="1">
      <c r="B864" s="2"/>
      <c r="C864" s="10" t="s">
        <v>414</v>
      </c>
    </row>
    <row r="865" ht="15.75" customHeight="1">
      <c r="B865" s="2"/>
      <c r="C865" s="10" t="s">
        <v>280</v>
      </c>
    </row>
    <row r="866" ht="15.75" customHeight="1">
      <c r="B866" s="2"/>
      <c r="C866" s="10" t="s">
        <v>415</v>
      </c>
    </row>
    <row r="867" ht="15.75" customHeight="1">
      <c r="A867" s="10">
        <v>45.0</v>
      </c>
      <c r="B867" s="11" t="s">
        <v>416</v>
      </c>
      <c r="C867" s="10" t="s">
        <v>417</v>
      </c>
      <c r="D867" s="12">
        <f>ROUND( 1,2 )</f>
        <v>1</v>
      </c>
      <c r="E867" s="10" t="s">
        <v>32</v>
      </c>
      <c r="F867" s="13" t="s">
        <v>24</v>
      </c>
      <c r="G867" s="14">
        <v>0.0</v>
      </c>
      <c r="H867" s="12">
        <f>ROUND( D$867*G867,0 )</f>
        <v>0</v>
      </c>
    </row>
    <row r="868" ht="15.75" customHeight="1">
      <c r="B868" s="2"/>
      <c r="F868" s="13" t="s">
        <v>25</v>
      </c>
      <c r="G868" s="14">
        <v>0.0</v>
      </c>
      <c r="I868" s="12">
        <f>ROUND( D$867*G868,0 )</f>
        <v>0</v>
      </c>
    </row>
    <row r="869" ht="15.75" customHeight="1">
      <c r="B869" s="2"/>
      <c r="F869" s="13" t="s">
        <v>26</v>
      </c>
      <c r="G869" s="14">
        <v>0.0</v>
      </c>
      <c r="J869" s="12">
        <f>ROUND( D$867*G869,2 )</f>
        <v>0</v>
      </c>
    </row>
    <row r="870" ht="15.75" customHeight="1">
      <c r="B870" s="2"/>
    </row>
    <row r="871" ht="15.75" customHeight="1">
      <c r="B871" s="2"/>
    </row>
    <row r="872" ht="15.75" customHeight="1">
      <c r="B872" s="2"/>
      <c r="C872" s="10" t="s">
        <v>418</v>
      </c>
    </row>
    <row r="873" ht="15.75" customHeight="1">
      <c r="B873" s="2"/>
      <c r="C873" s="10" t="s">
        <v>419</v>
      </c>
    </row>
    <row r="874" ht="15.75" customHeight="1">
      <c r="B874" s="2"/>
      <c r="C874" s="10" t="s">
        <v>420</v>
      </c>
    </row>
    <row r="875" ht="15.75" customHeight="1">
      <c r="A875" s="10">
        <v>46.0</v>
      </c>
      <c r="B875" s="11" t="s">
        <v>421</v>
      </c>
      <c r="C875" s="10" t="s">
        <v>422</v>
      </c>
      <c r="D875" s="12">
        <f>ROUND( 1,2 )</f>
        <v>1</v>
      </c>
      <c r="E875" s="10" t="s">
        <v>32</v>
      </c>
      <c r="F875" s="13" t="s">
        <v>24</v>
      </c>
      <c r="G875" s="14">
        <v>0.0</v>
      </c>
      <c r="H875" s="12">
        <f>ROUND( D$875*G875,0 )</f>
        <v>0</v>
      </c>
    </row>
    <row r="876" ht="15.75" customHeight="1">
      <c r="B876" s="2"/>
      <c r="F876" s="13" t="s">
        <v>25</v>
      </c>
      <c r="G876" s="14">
        <v>0.0</v>
      </c>
      <c r="I876" s="12">
        <f>ROUND( D$875*G876,0 )</f>
        <v>0</v>
      </c>
    </row>
    <row r="877" ht="15.75" customHeight="1">
      <c r="B877" s="2"/>
      <c r="F877" s="13" t="s">
        <v>26</v>
      </c>
      <c r="G877" s="14">
        <v>0.0</v>
      </c>
      <c r="J877" s="12">
        <f>ROUND( D$875*G877,2 )</f>
        <v>0</v>
      </c>
    </row>
    <row r="878" ht="15.75" customHeight="1">
      <c r="B878" s="2"/>
    </row>
    <row r="879" ht="15.75" customHeight="1">
      <c r="B879" s="2"/>
    </row>
    <row r="880" ht="15.75" customHeight="1">
      <c r="B880" s="2"/>
      <c r="C880" s="10" t="s">
        <v>423</v>
      </c>
    </row>
    <row r="881" ht="15.75" customHeight="1">
      <c r="B881" s="2"/>
      <c r="C881" s="10" t="s">
        <v>424</v>
      </c>
    </row>
    <row r="882" ht="15.75" customHeight="1">
      <c r="B882" s="2"/>
      <c r="C882" s="10" t="s">
        <v>425</v>
      </c>
    </row>
    <row r="883" ht="15.75" customHeight="1">
      <c r="A883" s="10">
        <v>47.0</v>
      </c>
      <c r="B883" s="11" t="s">
        <v>426</v>
      </c>
      <c r="C883" s="10" t="s">
        <v>427</v>
      </c>
      <c r="D883" s="12">
        <f>ROUND( 2,2 )</f>
        <v>2</v>
      </c>
      <c r="E883" s="10" t="s">
        <v>32</v>
      </c>
      <c r="F883" s="13" t="s">
        <v>24</v>
      </c>
      <c r="G883" s="14">
        <v>0.0</v>
      </c>
      <c r="H883" s="12">
        <f>ROUND( D$883*G883,0 )</f>
        <v>0</v>
      </c>
    </row>
    <row r="884" ht="15.75" customHeight="1">
      <c r="B884" s="2"/>
      <c r="F884" s="13" t="s">
        <v>25</v>
      </c>
      <c r="G884" s="14">
        <v>0.0</v>
      </c>
      <c r="I884" s="12">
        <f>ROUND( D$883*G884,0 )</f>
        <v>0</v>
      </c>
    </row>
    <row r="885" ht="15.75" customHeight="1">
      <c r="B885" s="2"/>
      <c r="F885" s="13" t="s">
        <v>26</v>
      </c>
      <c r="G885" s="14">
        <v>0.0</v>
      </c>
      <c r="J885" s="12">
        <f>ROUND( D$883*G885,2 )</f>
        <v>0</v>
      </c>
    </row>
    <row r="886" ht="15.75" customHeight="1">
      <c r="B886" s="2"/>
    </row>
    <row r="887" ht="15.75" customHeight="1">
      <c r="B887" s="2"/>
    </row>
    <row r="888" ht="15.75" customHeight="1">
      <c r="B888" s="2"/>
      <c r="C888" s="10" t="s">
        <v>428</v>
      </c>
    </row>
    <row r="889" ht="15.75" customHeight="1">
      <c r="B889" s="2"/>
      <c r="C889" s="10" t="s">
        <v>429</v>
      </c>
    </row>
    <row r="890" ht="15.75" customHeight="1">
      <c r="B890" s="2"/>
      <c r="C890" s="10" t="s">
        <v>342</v>
      </c>
    </row>
    <row r="891" ht="15.75" customHeight="1">
      <c r="B891" s="2"/>
      <c r="C891" s="10" t="s">
        <v>430</v>
      </c>
    </row>
    <row r="892" ht="15.75" customHeight="1">
      <c r="A892" s="10">
        <v>48.0</v>
      </c>
      <c r="B892" s="11" t="s">
        <v>431</v>
      </c>
      <c r="C892" s="10" t="s">
        <v>432</v>
      </c>
      <c r="D892" s="12">
        <f>ROUND( 3,2 )</f>
        <v>3</v>
      </c>
      <c r="E892" s="10" t="s">
        <v>32</v>
      </c>
      <c r="F892" s="13" t="s">
        <v>24</v>
      </c>
      <c r="G892" s="14">
        <v>0.0</v>
      </c>
      <c r="H892" s="12">
        <f>ROUND( D$892*G892,0 )</f>
        <v>0</v>
      </c>
    </row>
    <row r="893" ht="15.75" customHeight="1">
      <c r="B893" s="2"/>
      <c r="F893" s="13" t="s">
        <v>25</v>
      </c>
      <c r="G893" s="14">
        <v>0.0</v>
      </c>
      <c r="I893" s="12">
        <f>ROUND( D$892*G893,0 )</f>
        <v>0</v>
      </c>
    </row>
    <row r="894" ht="15.75" customHeight="1">
      <c r="B894" s="2"/>
      <c r="F894" s="13" t="s">
        <v>26</v>
      </c>
      <c r="G894" s="14">
        <v>0.0</v>
      </c>
      <c r="J894" s="12">
        <f>ROUND( D$892*G894,2 )</f>
        <v>0</v>
      </c>
    </row>
    <row r="895" ht="15.75" customHeight="1">
      <c r="B895" s="2"/>
    </row>
    <row r="896" ht="15.75" customHeight="1">
      <c r="B896" s="2"/>
    </row>
    <row r="897" ht="15.75" customHeight="1">
      <c r="B897" s="2"/>
      <c r="C897" s="10" t="s">
        <v>433</v>
      </c>
    </row>
    <row r="898" ht="15.75" customHeight="1">
      <c r="B898" s="2"/>
      <c r="C898" s="10" t="s">
        <v>434</v>
      </c>
    </row>
    <row r="899" ht="15.75" customHeight="1">
      <c r="B899" s="2"/>
      <c r="C899" s="10" t="s">
        <v>435</v>
      </c>
    </row>
    <row r="900" ht="15.75" customHeight="1">
      <c r="B900" s="2"/>
      <c r="C900" s="10" t="s">
        <v>436</v>
      </c>
    </row>
    <row r="901" ht="15.75" customHeight="1">
      <c r="B901" s="2"/>
      <c r="C901" s="10" t="s">
        <v>437</v>
      </c>
    </row>
    <row r="902" ht="15.75" customHeight="1">
      <c r="B902" s="2"/>
      <c r="C902" s="10" t="s">
        <v>438</v>
      </c>
    </row>
    <row r="903" ht="15.75" customHeight="1">
      <c r="A903" s="10">
        <v>49.0</v>
      </c>
      <c r="B903" s="11" t="s">
        <v>439</v>
      </c>
      <c r="C903" s="10" t="s">
        <v>440</v>
      </c>
      <c r="D903" s="12">
        <f>ROUND( 3,2 )</f>
        <v>3</v>
      </c>
      <c r="E903" s="10" t="s">
        <v>32</v>
      </c>
      <c r="F903" s="13" t="s">
        <v>24</v>
      </c>
      <c r="G903" s="14">
        <v>0.0</v>
      </c>
      <c r="H903" s="12">
        <f>ROUND( D$903*G903,0 )</f>
        <v>0</v>
      </c>
    </row>
    <row r="904" ht="15.75" customHeight="1">
      <c r="B904" s="2"/>
      <c r="F904" s="13" t="s">
        <v>25</v>
      </c>
      <c r="G904" s="14">
        <v>0.0</v>
      </c>
      <c r="I904" s="12">
        <f>ROUND( D$903*G904,0 )</f>
        <v>0</v>
      </c>
    </row>
    <row r="905" ht="15.75" customHeight="1">
      <c r="B905" s="2"/>
      <c r="F905" s="13" t="s">
        <v>26</v>
      </c>
      <c r="G905" s="14">
        <v>0.0</v>
      </c>
      <c r="J905" s="12">
        <f>ROUND( D$903*G905,2 )</f>
        <v>0</v>
      </c>
    </row>
    <row r="906" ht="15.75" customHeight="1">
      <c r="B906" s="2"/>
    </row>
    <row r="907" ht="15.75" customHeight="1">
      <c r="B907" s="2"/>
    </row>
    <row r="908" ht="15.75" customHeight="1">
      <c r="B908" s="2"/>
      <c r="C908" s="10" t="s">
        <v>441</v>
      </c>
    </row>
    <row r="909" ht="15.75" customHeight="1">
      <c r="B909" s="2"/>
      <c r="C909" s="10" t="s">
        <v>434</v>
      </c>
    </row>
    <row r="910" ht="15.75" customHeight="1">
      <c r="B910" s="2"/>
      <c r="C910" s="10" t="s">
        <v>442</v>
      </c>
    </row>
    <row r="911" ht="15.75" customHeight="1">
      <c r="B911" s="2"/>
      <c r="C911" s="10" t="s">
        <v>435</v>
      </c>
    </row>
    <row r="912" ht="15.75" customHeight="1">
      <c r="B912" s="2"/>
      <c r="C912" s="10" t="s">
        <v>443</v>
      </c>
    </row>
    <row r="913" ht="15.75" customHeight="1">
      <c r="B913" s="2"/>
      <c r="C913" s="10" t="s">
        <v>444</v>
      </c>
    </row>
    <row r="914" ht="15.75" customHeight="1">
      <c r="B914" s="2"/>
      <c r="C914" s="10" t="s">
        <v>445</v>
      </c>
    </row>
    <row r="915" ht="15.75" customHeight="1">
      <c r="A915" s="10">
        <v>50.0</v>
      </c>
      <c r="B915" s="11" t="s">
        <v>446</v>
      </c>
      <c r="C915" s="10" t="s">
        <v>447</v>
      </c>
      <c r="D915" s="12">
        <f>ROUND( 3,2 )</f>
        <v>3</v>
      </c>
      <c r="E915" s="10" t="s">
        <v>32</v>
      </c>
      <c r="F915" s="13" t="s">
        <v>24</v>
      </c>
      <c r="G915" s="14">
        <v>0.0</v>
      </c>
      <c r="H915" s="12">
        <f>ROUND( D$915*G915,0 )</f>
        <v>0</v>
      </c>
    </row>
    <row r="916" ht="15.75" customHeight="1">
      <c r="B916" s="2"/>
      <c r="F916" s="13" t="s">
        <v>25</v>
      </c>
      <c r="G916" s="14">
        <v>0.0</v>
      </c>
      <c r="I916" s="12">
        <f>ROUND( D$915*G916,0 )</f>
        <v>0</v>
      </c>
    </row>
    <row r="917" ht="15.75" customHeight="1">
      <c r="B917" s="2"/>
      <c r="F917" s="13" t="s">
        <v>26</v>
      </c>
      <c r="G917" s="14">
        <v>0.0</v>
      </c>
      <c r="J917" s="12">
        <f>ROUND( D$915*G917,2 )</f>
        <v>0</v>
      </c>
    </row>
    <row r="918" ht="15.75" customHeight="1">
      <c r="B918" s="2"/>
    </row>
    <row r="919" ht="15.75" customHeight="1">
      <c r="B919" s="2"/>
    </row>
    <row r="920" ht="15.75" customHeight="1">
      <c r="B920" s="2"/>
      <c r="C920" s="10" t="s">
        <v>448</v>
      </c>
    </row>
    <row r="921" ht="15.75" customHeight="1">
      <c r="B921" s="2"/>
      <c r="C921" s="10" t="s">
        <v>449</v>
      </c>
    </row>
    <row r="922" ht="15.75" customHeight="1">
      <c r="B922" s="2"/>
      <c r="C922" s="10" t="s">
        <v>450</v>
      </c>
    </row>
    <row r="923" ht="15.75" customHeight="1">
      <c r="B923" s="2"/>
      <c r="C923" s="10" t="s">
        <v>451</v>
      </c>
    </row>
    <row r="924" ht="15.75" customHeight="1">
      <c r="B924" s="2"/>
      <c r="C924" s="10" t="s">
        <v>452</v>
      </c>
    </row>
    <row r="925" ht="15.75" customHeight="1">
      <c r="B925" s="2"/>
      <c r="C925" s="10" t="s">
        <v>453</v>
      </c>
    </row>
    <row r="926" ht="15.75" customHeight="1">
      <c r="A926" s="10">
        <v>51.0</v>
      </c>
      <c r="B926" s="11" t="s">
        <v>454</v>
      </c>
      <c r="C926" s="10" t="s">
        <v>455</v>
      </c>
      <c r="D926" s="12">
        <f>ROUND( 3,2 )</f>
        <v>3</v>
      </c>
      <c r="E926" s="10" t="s">
        <v>32</v>
      </c>
      <c r="F926" s="13" t="s">
        <v>24</v>
      </c>
      <c r="G926" s="14">
        <v>0.0</v>
      </c>
      <c r="H926" s="12">
        <f>ROUND( D$926*G926,0 )</f>
        <v>0</v>
      </c>
    </row>
    <row r="927" ht="15.75" customHeight="1">
      <c r="B927" s="2"/>
      <c r="F927" s="13" t="s">
        <v>25</v>
      </c>
      <c r="G927" s="14">
        <v>0.0</v>
      </c>
      <c r="I927" s="12">
        <f>ROUND( D$926*G927,0 )</f>
        <v>0</v>
      </c>
    </row>
    <row r="928" ht="15.75" customHeight="1">
      <c r="B928" s="2"/>
      <c r="F928" s="13" t="s">
        <v>26</v>
      </c>
      <c r="G928" s="14">
        <v>0.0</v>
      </c>
      <c r="J928" s="12">
        <f>ROUND( D$926*G928,2 )</f>
        <v>0</v>
      </c>
    </row>
    <row r="929" ht="15.75" customHeight="1">
      <c r="B929" s="2"/>
    </row>
    <row r="930" ht="15.75" customHeight="1">
      <c r="B930" s="2"/>
    </row>
    <row r="931" ht="15.75" customHeight="1">
      <c r="B931" s="2"/>
      <c r="C931" s="10" t="s">
        <v>456</v>
      </c>
    </row>
    <row r="932" ht="15.75" customHeight="1">
      <c r="B932" s="2"/>
      <c r="C932" s="10" t="s">
        <v>457</v>
      </c>
    </row>
    <row r="933" ht="15.75" customHeight="1">
      <c r="B933" s="2"/>
      <c r="C933" s="10" t="s">
        <v>458</v>
      </c>
    </row>
    <row r="934" ht="15.75" customHeight="1">
      <c r="B934" s="2"/>
      <c r="C934" s="10" t="s">
        <v>453</v>
      </c>
    </row>
    <row r="935" ht="15.75" customHeight="1">
      <c r="A935" s="10">
        <v>52.0</v>
      </c>
      <c r="B935" s="11" t="s">
        <v>459</v>
      </c>
      <c r="C935" s="10" t="s">
        <v>460</v>
      </c>
      <c r="D935" s="12">
        <f>ROUND( 2,2 )</f>
        <v>2</v>
      </c>
      <c r="E935" s="10" t="s">
        <v>32</v>
      </c>
      <c r="F935" s="13" t="s">
        <v>24</v>
      </c>
      <c r="G935" s="14">
        <v>0.0</v>
      </c>
      <c r="H935" s="12">
        <f>ROUND( D$935*G935,0 )</f>
        <v>0</v>
      </c>
    </row>
    <row r="936" ht="15.75" customHeight="1">
      <c r="B936" s="2"/>
      <c r="F936" s="13" t="s">
        <v>25</v>
      </c>
      <c r="G936" s="14">
        <v>0.0</v>
      </c>
      <c r="I936" s="12">
        <f>ROUND( D$935*G936,0 )</f>
        <v>0</v>
      </c>
    </row>
    <row r="937" ht="15.75" customHeight="1">
      <c r="B937" s="2"/>
      <c r="F937" s="13" t="s">
        <v>26</v>
      </c>
      <c r="G937" s="14">
        <v>0.0</v>
      </c>
      <c r="J937" s="12">
        <f>ROUND( D$935*G937,2 )</f>
        <v>0</v>
      </c>
    </row>
    <row r="938" ht="15.75" customHeight="1">
      <c r="B938" s="2"/>
    </row>
    <row r="939" ht="15.75" customHeight="1">
      <c r="B939" s="2"/>
    </row>
    <row r="940" ht="15.75" customHeight="1">
      <c r="B940" s="2"/>
      <c r="C940" s="10" t="s">
        <v>461</v>
      </c>
    </row>
    <row r="941" ht="15.75" customHeight="1">
      <c r="B941" s="2"/>
      <c r="C941" s="10" t="s">
        <v>429</v>
      </c>
    </row>
    <row r="942" ht="15.75" customHeight="1">
      <c r="B942" s="2"/>
      <c r="C942" s="10" t="s">
        <v>462</v>
      </c>
    </row>
    <row r="943" ht="15.75" customHeight="1">
      <c r="A943" s="10">
        <v>53.0</v>
      </c>
      <c r="B943" s="11" t="s">
        <v>463</v>
      </c>
      <c r="C943" s="10" t="s">
        <v>464</v>
      </c>
      <c r="D943" s="12">
        <f>ROUND( 2,2 )</f>
        <v>2</v>
      </c>
      <c r="E943" s="10" t="s">
        <v>32</v>
      </c>
      <c r="F943" s="13" t="s">
        <v>24</v>
      </c>
      <c r="G943" s="14">
        <v>0.0</v>
      </c>
      <c r="H943" s="12">
        <f>ROUND( D$943*G943,0 )</f>
        <v>0</v>
      </c>
    </row>
    <row r="944" ht="15.75" customHeight="1">
      <c r="B944" s="2"/>
      <c r="F944" s="13" t="s">
        <v>25</v>
      </c>
      <c r="G944" s="14">
        <v>0.0</v>
      </c>
      <c r="I944" s="12">
        <f>ROUND( D$943*G944,0 )</f>
        <v>0</v>
      </c>
    </row>
    <row r="945" ht="15.75" customHeight="1">
      <c r="B945" s="2"/>
      <c r="F945" s="13" t="s">
        <v>26</v>
      </c>
      <c r="G945" s="14">
        <v>0.0</v>
      </c>
      <c r="J945" s="12">
        <f>ROUND( D$943*G945,2 )</f>
        <v>0</v>
      </c>
    </row>
    <row r="946" ht="15.75" customHeight="1">
      <c r="B946" s="2"/>
    </row>
    <row r="947" ht="15.75" customHeight="1">
      <c r="B947" s="2"/>
    </row>
    <row r="948" ht="15.75" customHeight="1">
      <c r="B948" s="2"/>
      <c r="C948" s="10" t="s">
        <v>465</v>
      </c>
    </row>
    <row r="949" ht="15.75" customHeight="1">
      <c r="B949" s="2"/>
      <c r="C949" s="10" t="s">
        <v>466</v>
      </c>
    </row>
    <row r="950" ht="15.75" customHeight="1">
      <c r="B950" s="2"/>
      <c r="C950" s="10" t="s">
        <v>467</v>
      </c>
    </row>
    <row r="951" ht="15.75" customHeight="1">
      <c r="B951" s="2"/>
      <c r="C951" s="10" t="s">
        <v>468</v>
      </c>
    </row>
    <row r="952" ht="15.75" customHeight="1">
      <c r="A952" s="10">
        <v>54.0</v>
      </c>
      <c r="B952" s="11" t="s">
        <v>469</v>
      </c>
      <c r="C952" s="10" t="s">
        <v>470</v>
      </c>
      <c r="D952" s="12">
        <f>ROUND( 3,2 )</f>
        <v>3</v>
      </c>
      <c r="E952" s="10" t="s">
        <v>32</v>
      </c>
      <c r="F952" s="13" t="s">
        <v>24</v>
      </c>
      <c r="G952" s="14">
        <v>0.0</v>
      </c>
      <c r="H952" s="12">
        <f>ROUND( D$952*G952,0 )</f>
        <v>0</v>
      </c>
    </row>
    <row r="953" ht="15.75" customHeight="1">
      <c r="B953" s="2"/>
      <c r="F953" s="13" t="s">
        <v>25</v>
      </c>
      <c r="G953" s="14">
        <v>0.0</v>
      </c>
      <c r="I953" s="12">
        <f>ROUND( D$952*G953,0 )</f>
        <v>0</v>
      </c>
    </row>
    <row r="954" ht="15.75" customHeight="1">
      <c r="B954" s="2"/>
      <c r="F954" s="13" t="s">
        <v>26</v>
      </c>
      <c r="G954" s="14">
        <v>0.0</v>
      </c>
      <c r="J954" s="12">
        <f>ROUND( D$952*G954,2 )</f>
        <v>0</v>
      </c>
    </row>
    <row r="955" ht="15.75" customHeight="1">
      <c r="B955" s="2"/>
    </row>
    <row r="956" ht="15.75" customHeight="1">
      <c r="B956" s="2"/>
    </row>
    <row r="957" ht="15.75" customHeight="1">
      <c r="B957" s="2"/>
      <c r="C957" s="10" t="s">
        <v>471</v>
      </c>
    </row>
    <row r="958" ht="15.75" customHeight="1">
      <c r="B958" s="2"/>
      <c r="C958" s="10" t="s">
        <v>472</v>
      </c>
    </row>
    <row r="959" ht="15.75" customHeight="1">
      <c r="A959" s="10">
        <v>55.0</v>
      </c>
      <c r="B959" s="11" t="s">
        <v>473</v>
      </c>
      <c r="C959" s="10" t="s">
        <v>474</v>
      </c>
      <c r="D959" s="12">
        <f>ROUND( 3,2 )</f>
        <v>3</v>
      </c>
      <c r="E959" s="10" t="s">
        <v>32</v>
      </c>
      <c r="F959" s="13" t="s">
        <v>24</v>
      </c>
      <c r="G959" s="14">
        <v>0.0</v>
      </c>
      <c r="H959" s="12">
        <f>ROUND( D$959*G959,0 )</f>
        <v>0</v>
      </c>
    </row>
    <row r="960" ht="15.75" customHeight="1">
      <c r="B960" s="2"/>
      <c r="F960" s="13" t="s">
        <v>25</v>
      </c>
      <c r="G960" s="14">
        <v>0.0</v>
      </c>
      <c r="I960" s="12">
        <f>ROUND( D$959*G960,2 )</f>
        <v>0</v>
      </c>
    </row>
    <row r="961" ht="15.75" customHeight="1">
      <c r="B961" s="2"/>
      <c r="F961" s="13" t="s">
        <v>26</v>
      </c>
      <c r="G961" s="14">
        <v>0.0</v>
      </c>
      <c r="J961" s="12">
        <f>ROUND( D$959*G961,2 )</f>
        <v>0</v>
      </c>
    </row>
    <row r="962" ht="15.75" customHeight="1">
      <c r="B962" s="2"/>
    </row>
    <row r="963" ht="15.75" customHeight="1">
      <c r="B963" s="2"/>
    </row>
    <row r="964" ht="15.75" customHeight="1">
      <c r="B964" s="2"/>
      <c r="C964" s="10" t="s">
        <v>475</v>
      </c>
    </row>
    <row r="965" ht="15.75" customHeight="1">
      <c r="B965" s="2"/>
      <c r="C965" s="10" t="s">
        <v>476</v>
      </c>
    </row>
    <row r="966" ht="15.75" customHeight="1">
      <c r="B966" s="2"/>
      <c r="C966" s="10" t="s">
        <v>477</v>
      </c>
    </row>
    <row r="967" ht="15.75" customHeight="1">
      <c r="B967" s="2"/>
      <c r="C967" s="10" t="s">
        <v>478</v>
      </c>
    </row>
    <row r="968" ht="15.75" customHeight="1">
      <c r="A968" s="10">
        <v>56.0</v>
      </c>
      <c r="B968" s="11" t="s">
        <v>479</v>
      </c>
      <c r="C968" s="10" t="s">
        <v>480</v>
      </c>
      <c r="D968" s="12">
        <f>ROUND( 3,2 )</f>
        <v>3</v>
      </c>
      <c r="E968" s="10" t="s">
        <v>23</v>
      </c>
      <c r="F968" s="13" t="s">
        <v>24</v>
      </c>
      <c r="G968" s="14">
        <v>0.0</v>
      </c>
      <c r="H968" s="12">
        <f>ROUND( D$968*G968,0 )</f>
        <v>0</v>
      </c>
    </row>
    <row r="969" ht="15.75" customHeight="1">
      <c r="B969" s="2"/>
      <c r="F969" s="13" t="s">
        <v>25</v>
      </c>
      <c r="G969" s="14">
        <v>0.0</v>
      </c>
      <c r="I969" s="12">
        <f>ROUND( D$968*G969,0 )</f>
        <v>0</v>
      </c>
    </row>
    <row r="970" ht="15.75" customHeight="1">
      <c r="B970" s="2"/>
      <c r="F970" s="13" t="s">
        <v>26</v>
      </c>
      <c r="G970" s="14">
        <v>0.0</v>
      </c>
      <c r="J970" s="12">
        <f>ROUND( D$968*G970,2 )</f>
        <v>0</v>
      </c>
    </row>
    <row r="971" ht="15.75" customHeight="1">
      <c r="B971" s="2"/>
    </row>
    <row r="972" ht="15.75" customHeight="1">
      <c r="B972" s="2"/>
    </row>
    <row r="973" ht="15.75" customHeight="1">
      <c r="B973" s="2"/>
      <c r="C973" s="10" t="s">
        <v>481</v>
      </c>
    </row>
    <row r="974" ht="15.75" customHeight="1">
      <c r="B974" s="2"/>
      <c r="C974" s="10" t="s">
        <v>482</v>
      </c>
    </row>
    <row r="975" ht="15.75" customHeight="1">
      <c r="B975" s="2"/>
      <c r="C975" s="10" t="s">
        <v>483</v>
      </c>
    </row>
    <row r="976" ht="15.75" customHeight="1">
      <c r="B976" s="2"/>
      <c r="C976" s="10" t="s">
        <v>280</v>
      </c>
    </row>
    <row r="977" ht="15.75" customHeight="1">
      <c r="B977" s="2"/>
      <c r="C977" s="10" t="s">
        <v>484</v>
      </c>
    </row>
    <row r="978" ht="15.75" customHeight="1">
      <c r="A978" s="10">
        <v>57.0</v>
      </c>
      <c r="B978" s="11" t="s">
        <v>485</v>
      </c>
      <c r="C978" s="10" t="s">
        <v>486</v>
      </c>
      <c r="D978" s="12">
        <f>ROUND( 2,2 )</f>
        <v>2</v>
      </c>
      <c r="E978" s="10" t="s">
        <v>32</v>
      </c>
      <c r="F978" s="13" t="s">
        <v>24</v>
      </c>
      <c r="G978" s="14">
        <v>0.0</v>
      </c>
      <c r="H978" s="12">
        <f>ROUND( D$978*G978,0 )</f>
        <v>0</v>
      </c>
    </row>
    <row r="979" ht="15.75" customHeight="1">
      <c r="B979" s="2"/>
      <c r="F979" s="13" t="s">
        <v>25</v>
      </c>
      <c r="G979" s="14">
        <v>0.0</v>
      </c>
      <c r="I979" s="12">
        <f>ROUND( D$978*G979,0 )</f>
        <v>0</v>
      </c>
    </row>
    <row r="980" ht="15.75" customHeight="1">
      <c r="B980" s="2"/>
      <c r="F980" s="13" t="s">
        <v>26</v>
      </c>
      <c r="G980" s="14">
        <v>0.0</v>
      </c>
      <c r="J980" s="12">
        <f>ROUND( D$978*G980,2 )</f>
        <v>0</v>
      </c>
    </row>
    <row r="981" ht="15.75" customHeight="1">
      <c r="B981" s="2"/>
    </row>
    <row r="982" ht="15.75" customHeight="1">
      <c r="B982" s="2"/>
    </row>
    <row r="983" ht="15.75" customHeight="1">
      <c r="B983" s="2"/>
      <c r="C983" s="10" t="s">
        <v>487</v>
      </c>
    </row>
    <row r="984" ht="15.75" customHeight="1">
      <c r="B984" s="2"/>
      <c r="C984" s="10" t="s">
        <v>280</v>
      </c>
    </row>
    <row r="985" ht="15.75" customHeight="1">
      <c r="B985" s="2"/>
      <c r="C985" s="10" t="s">
        <v>488</v>
      </c>
    </row>
    <row r="986" ht="15.75" customHeight="1">
      <c r="A986" s="10">
        <v>58.0</v>
      </c>
      <c r="B986" s="11" t="s">
        <v>489</v>
      </c>
      <c r="C986" s="10" t="s">
        <v>490</v>
      </c>
      <c r="D986" s="12">
        <f>ROUND( 1,2 )</f>
        <v>1</v>
      </c>
      <c r="E986" s="10" t="s">
        <v>32</v>
      </c>
      <c r="F986" s="13" t="s">
        <v>24</v>
      </c>
      <c r="G986" s="14">
        <v>0.0</v>
      </c>
      <c r="H986" s="12">
        <f>ROUND( D$986*G986,0 )</f>
        <v>0</v>
      </c>
    </row>
    <row r="987" ht="15.75" customHeight="1">
      <c r="B987" s="2"/>
      <c r="F987" s="13" t="s">
        <v>25</v>
      </c>
      <c r="G987" s="14">
        <v>0.0</v>
      </c>
      <c r="I987" s="12">
        <f>ROUND( D$986*G987,0 )</f>
        <v>0</v>
      </c>
    </row>
    <row r="988" ht="15.75" customHeight="1">
      <c r="B988" s="2"/>
      <c r="F988" s="13" t="s">
        <v>26</v>
      </c>
      <c r="G988" s="14">
        <v>0.0</v>
      </c>
      <c r="J988" s="12">
        <f>ROUND( D$986*G988,2 )</f>
        <v>0</v>
      </c>
    </row>
    <row r="989" ht="15.75" customHeight="1">
      <c r="B989" s="2"/>
    </row>
    <row r="990" ht="15.75" customHeight="1">
      <c r="B990" s="2"/>
    </row>
    <row r="991" ht="15.75" customHeight="1">
      <c r="B991" s="2"/>
      <c r="C991" s="10" t="s">
        <v>491</v>
      </c>
    </row>
    <row r="992" ht="15.75" customHeight="1">
      <c r="B992" s="2"/>
      <c r="C992" s="10" t="s">
        <v>280</v>
      </c>
    </row>
    <row r="993" ht="15.75" customHeight="1">
      <c r="B993" s="2"/>
      <c r="C993" s="10" t="s">
        <v>492</v>
      </c>
    </row>
    <row r="994" ht="15.75" customHeight="1">
      <c r="A994" s="10">
        <v>59.0</v>
      </c>
      <c r="B994" s="11" t="s">
        <v>493</v>
      </c>
      <c r="C994" s="10" t="s">
        <v>494</v>
      </c>
      <c r="D994" s="12">
        <f>ROUND( 1,2 )</f>
        <v>1</v>
      </c>
      <c r="E994" s="10" t="s">
        <v>32</v>
      </c>
      <c r="F994" s="13" t="s">
        <v>24</v>
      </c>
      <c r="G994" s="14">
        <v>0.0</v>
      </c>
      <c r="H994" s="12">
        <f>ROUND( D$994*G994,0 )</f>
        <v>0</v>
      </c>
    </row>
    <row r="995" ht="15.75" customHeight="1">
      <c r="B995" s="2"/>
      <c r="F995" s="13" t="s">
        <v>25</v>
      </c>
      <c r="G995" s="14">
        <v>0.0</v>
      </c>
      <c r="I995" s="12">
        <f>ROUND( D$994*G995,0 )</f>
        <v>0</v>
      </c>
    </row>
    <row r="996" ht="15.75" customHeight="1">
      <c r="B996" s="2"/>
      <c r="F996" s="13" t="s">
        <v>26</v>
      </c>
      <c r="G996" s="14">
        <v>0.0</v>
      </c>
      <c r="J996" s="12">
        <f>ROUND( D$994*G996,2 )</f>
        <v>0</v>
      </c>
    </row>
    <row r="997" ht="15.75" customHeight="1">
      <c r="B997" s="2"/>
    </row>
    <row r="998" ht="15.75" customHeight="1">
      <c r="B998" s="2"/>
    </row>
    <row r="999" ht="15.75" customHeight="1">
      <c r="B999" s="2"/>
      <c r="C999" s="10" t="s">
        <v>192</v>
      </c>
    </row>
    <row r="1000" ht="15.75" customHeight="1">
      <c r="B1000" s="2"/>
      <c r="C1000" s="10" t="s">
        <v>495</v>
      </c>
    </row>
    <row r="1001" ht="15.75" customHeight="1">
      <c r="A1001" s="10">
        <v>60.0</v>
      </c>
      <c r="B1001" s="11" t="s">
        <v>496</v>
      </c>
      <c r="C1001" s="10" t="s">
        <v>497</v>
      </c>
      <c r="D1001" s="12">
        <f>ROUND( 1,2 )</f>
        <v>1</v>
      </c>
      <c r="E1001" s="10" t="s">
        <v>32</v>
      </c>
      <c r="F1001" s="13" t="s">
        <v>24</v>
      </c>
      <c r="G1001" s="14">
        <v>0.0</v>
      </c>
      <c r="H1001" s="12">
        <f>ROUND( D$1001*G1001,2 )</f>
        <v>0</v>
      </c>
    </row>
    <row r="1002" ht="15.75" customHeight="1">
      <c r="B1002" s="2"/>
      <c r="F1002" s="13" t="s">
        <v>25</v>
      </c>
      <c r="G1002" s="14">
        <v>0.0</v>
      </c>
      <c r="I1002" s="12">
        <f>ROUND( D$1001*G1002,0 )</f>
        <v>0</v>
      </c>
    </row>
    <row r="1003" ht="15.75" customHeight="1">
      <c r="B1003" s="2"/>
      <c r="F1003" s="13" t="s">
        <v>26</v>
      </c>
      <c r="G1003" s="14">
        <v>0.0</v>
      </c>
      <c r="J1003" s="12">
        <f>ROUND( D$1001*G1003,2 )</f>
        <v>0</v>
      </c>
    </row>
    <row r="1004" ht="15.75" customHeight="1">
      <c r="B1004" s="2"/>
    </row>
    <row r="1005" ht="15.75" customHeight="1">
      <c r="B1005" s="2"/>
    </row>
    <row r="1006" ht="15.75" customHeight="1">
      <c r="B1006" s="2"/>
      <c r="C1006" s="10" t="s">
        <v>498</v>
      </c>
    </row>
    <row r="1007" ht="15.75" customHeight="1">
      <c r="B1007" s="2"/>
      <c r="C1007" s="10" t="s">
        <v>499</v>
      </c>
    </row>
    <row r="1008" ht="15.75" customHeight="1">
      <c r="A1008" s="10">
        <v>61.0</v>
      </c>
      <c r="B1008" s="11" t="s">
        <v>500</v>
      </c>
      <c r="C1008" s="10" t="s">
        <v>501</v>
      </c>
      <c r="D1008" s="12">
        <f>ROUND( 30,2 )</f>
        <v>30</v>
      </c>
      <c r="E1008" s="10" t="s">
        <v>23</v>
      </c>
      <c r="F1008" s="13" t="s">
        <v>24</v>
      </c>
      <c r="G1008" s="14">
        <v>0.0</v>
      </c>
      <c r="H1008" s="12">
        <f>ROUND( D$1008*G1008,0 )</f>
        <v>0</v>
      </c>
    </row>
    <row r="1009" ht="15.75" customHeight="1">
      <c r="B1009" s="2"/>
      <c r="F1009" s="13" t="s">
        <v>25</v>
      </c>
      <c r="G1009" s="14">
        <v>0.0</v>
      </c>
      <c r="I1009" s="12">
        <f>ROUND( D$1008*G1009,0 )</f>
        <v>0</v>
      </c>
    </row>
    <row r="1010" ht="15.75" customHeight="1">
      <c r="B1010" s="2"/>
      <c r="F1010" s="13" t="s">
        <v>26</v>
      </c>
      <c r="G1010" s="14">
        <v>0.0</v>
      </c>
      <c r="J1010" s="12">
        <f>ROUND( D$1008*G1010,2 )</f>
        <v>0</v>
      </c>
    </row>
    <row r="1011" ht="15.75" customHeight="1">
      <c r="B1011" s="2"/>
    </row>
    <row r="1012" ht="15.75" customHeight="1">
      <c r="B1012" s="2"/>
    </row>
    <row r="1013" ht="15.75" customHeight="1">
      <c r="B1013" s="2"/>
      <c r="C1013" s="10" t="s">
        <v>502</v>
      </c>
    </row>
    <row r="1014" ht="15.75" customHeight="1">
      <c r="B1014" s="2"/>
      <c r="C1014" s="10" t="s">
        <v>503</v>
      </c>
    </row>
    <row r="1015" ht="15.75" customHeight="1">
      <c r="A1015" s="10">
        <v>62.0</v>
      </c>
      <c r="B1015" s="11" t="s">
        <v>504</v>
      </c>
      <c r="C1015" s="10"/>
      <c r="D1015" s="12">
        <f>ROUND( 8,2 )</f>
        <v>8</v>
      </c>
      <c r="E1015" s="10" t="s">
        <v>199</v>
      </c>
      <c r="F1015" s="13" t="s">
        <v>24</v>
      </c>
      <c r="G1015" s="14">
        <v>0.0</v>
      </c>
      <c r="H1015" s="12">
        <f>ROUND( D$1015*G1015,2 )</f>
        <v>0</v>
      </c>
    </row>
    <row r="1016" ht="15.75" customHeight="1">
      <c r="B1016" s="2"/>
      <c r="F1016" s="13" t="s">
        <v>25</v>
      </c>
      <c r="G1016" s="14">
        <v>0.0</v>
      </c>
      <c r="I1016" s="12">
        <f>ROUND( D$1015*G1016,0 )</f>
        <v>0</v>
      </c>
    </row>
    <row r="1017" ht="15.75" customHeight="1">
      <c r="B1017" s="2"/>
      <c r="F1017" s="13" t="s">
        <v>26</v>
      </c>
      <c r="G1017" s="14">
        <v>0.0</v>
      </c>
      <c r="J1017" s="12">
        <f>ROUND( D$1015*G1017,2 )</f>
        <v>0</v>
      </c>
    </row>
    <row r="1018" ht="15.75" customHeight="1">
      <c r="B1018" s="2"/>
    </row>
    <row r="1019" ht="15.75" customHeight="1">
      <c r="B1019" s="2"/>
    </row>
    <row r="1020" ht="15.75" customHeight="1">
      <c r="B1020" s="2"/>
      <c r="C1020" s="10" t="s">
        <v>502</v>
      </c>
    </row>
    <row r="1021" ht="15.75" customHeight="1">
      <c r="B1021" s="2"/>
      <c r="C1021" s="10" t="s">
        <v>505</v>
      </c>
    </row>
    <row r="1022" ht="15.75" customHeight="1">
      <c r="A1022" s="10">
        <v>63.0</v>
      </c>
      <c r="B1022" s="11" t="s">
        <v>506</v>
      </c>
      <c r="C1022" s="10"/>
      <c r="D1022" s="12">
        <f>ROUND( 8,2 )</f>
        <v>8</v>
      </c>
      <c r="E1022" s="10" t="s">
        <v>199</v>
      </c>
      <c r="F1022" s="13" t="s">
        <v>24</v>
      </c>
      <c r="G1022" s="14">
        <v>0.0</v>
      </c>
      <c r="H1022" s="12">
        <f>ROUND( D$1022*G1022,2 )</f>
        <v>0</v>
      </c>
    </row>
    <row r="1023" ht="15.75" customHeight="1">
      <c r="B1023" s="2"/>
      <c r="F1023" s="13" t="s">
        <v>25</v>
      </c>
      <c r="G1023" s="14">
        <v>0.0</v>
      </c>
      <c r="I1023" s="12">
        <f>ROUND( D$1022*G1023,0 )</f>
        <v>0</v>
      </c>
    </row>
    <row r="1024" ht="15.75" customHeight="1">
      <c r="B1024" s="2"/>
      <c r="F1024" s="13" t="s">
        <v>26</v>
      </c>
      <c r="G1024" s="14">
        <v>0.0</v>
      </c>
      <c r="J1024" s="12">
        <f>ROUND( D$1022*G1024,2 )</f>
        <v>0</v>
      </c>
    </row>
    <row r="1025" ht="15.75" customHeight="1">
      <c r="B1025" s="2"/>
    </row>
    <row r="1026" ht="15.75" customHeight="1">
      <c r="B1026" s="2"/>
    </row>
    <row r="1027" ht="15.75" customHeight="1">
      <c r="B1027" s="2"/>
      <c r="C1027" s="10" t="s">
        <v>502</v>
      </c>
    </row>
    <row r="1028" ht="15.75" customHeight="1">
      <c r="B1028" s="2"/>
      <c r="C1028" s="10" t="s">
        <v>507</v>
      </c>
    </row>
    <row r="1029" ht="15.75" customHeight="1">
      <c r="A1029" s="10">
        <v>64.0</v>
      </c>
      <c r="B1029" s="11" t="s">
        <v>508</v>
      </c>
      <c r="C1029" s="10"/>
      <c r="D1029" s="12">
        <f>ROUND( 8,2 )</f>
        <v>8</v>
      </c>
      <c r="E1029" s="10" t="s">
        <v>199</v>
      </c>
      <c r="F1029" s="13" t="s">
        <v>24</v>
      </c>
      <c r="G1029" s="14">
        <v>0.0</v>
      </c>
      <c r="H1029" s="12">
        <f>ROUND( D$1029*G1029,2 )</f>
        <v>0</v>
      </c>
    </row>
    <row r="1030" ht="15.75" customHeight="1">
      <c r="B1030" s="2"/>
      <c r="F1030" s="13" t="s">
        <v>25</v>
      </c>
      <c r="G1030" s="14">
        <v>0.0</v>
      </c>
      <c r="I1030" s="12">
        <f>ROUND( D$1029*G1030,0 )</f>
        <v>0</v>
      </c>
    </row>
    <row r="1031" ht="15.75" customHeight="1">
      <c r="B1031" s="2"/>
      <c r="F1031" s="13" t="s">
        <v>26</v>
      </c>
      <c r="G1031" s="14">
        <v>0.0</v>
      </c>
      <c r="J1031" s="12">
        <f>ROUND( D$1029*G1031,2 )</f>
        <v>0</v>
      </c>
    </row>
    <row r="1032" ht="15.75" customHeight="1">
      <c r="B1032" s="2"/>
    </row>
    <row r="1033" ht="15.75" customHeight="1">
      <c r="B1033" s="2"/>
    </row>
    <row r="1034" ht="15.75" customHeight="1">
      <c r="B1034" s="2"/>
      <c r="C1034" s="10" t="s">
        <v>502</v>
      </c>
    </row>
    <row r="1035" ht="15.75" customHeight="1">
      <c r="B1035" s="2"/>
      <c r="C1035" s="10" t="s">
        <v>509</v>
      </c>
    </row>
    <row r="1036" ht="15.75" customHeight="1">
      <c r="A1036" s="10">
        <v>65.0</v>
      </c>
      <c r="B1036" s="11" t="s">
        <v>510</v>
      </c>
      <c r="C1036" s="10"/>
      <c r="D1036" s="12">
        <f>ROUND( 8,2 )</f>
        <v>8</v>
      </c>
      <c r="E1036" s="10" t="s">
        <v>199</v>
      </c>
      <c r="F1036" s="13" t="s">
        <v>24</v>
      </c>
      <c r="G1036" s="14">
        <v>0.0</v>
      </c>
      <c r="H1036" s="12">
        <f>ROUND( D$1036*G1036,2 )</f>
        <v>0</v>
      </c>
    </row>
    <row r="1037" ht="15.75" customHeight="1">
      <c r="B1037" s="2"/>
      <c r="F1037" s="13" t="s">
        <v>25</v>
      </c>
      <c r="G1037" s="14">
        <v>0.0</v>
      </c>
      <c r="I1037" s="12">
        <f>ROUND( D$1036*G1037,0 )</f>
        <v>0</v>
      </c>
    </row>
    <row r="1038" ht="15.75" customHeight="1">
      <c r="B1038" s="2"/>
      <c r="F1038" s="13" t="s">
        <v>26</v>
      </c>
      <c r="G1038" s="14">
        <v>0.0</v>
      </c>
      <c r="J1038" s="12">
        <f>ROUND( D$1036*G1038,2 )</f>
        <v>0</v>
      </c>
    </row>
    <row r="1039" ht="15.75" customHeight="1">
      <c r="B1039" s="2"/>
    </row>
    <row r="1040" ht="15.75" customHeight="1">
      <c r="B1040" s="2"/>
    </row>
    <row r="1041" ht="15.75" customHeight="1">
      <c r="B1041" s="2"/>
      <c r="C1041" s="10" t="s">
        <v>511</v>
      </c>
    </row>
    <row r="1042" ht="15.75" customHeight="1">
      <c r="B1042" s="2"/>
      <c r="C1042" s="10" t="s">
        <v>512</v>
      </c>
    </row>
    <row r="1043" ht="15.75" customHeight="1">
      <c r="B1043" s="2"/>
      <c r="C1043" s="10" t="s">
        <v>513</v>
      </c>
    </row>
    <row r="1044" ht="15.75" customHeight="1">
      <c r="A1044" s="10">
        <v>66.0</v>
      </c>
      <c r="B1044" s="11" t="s">
        <v>514</v>
      </c>
      <c r="C1044" s="10"/>
      <c r="D1044" s="12">
        <f>ROUND( 4,2 )</f>
        <v>4</v>
      </c>
      <c r="E1044" s="10" t="s">
        <v>199</v>
      </c>
      <c r="F1044" s="13" t="s">
        <v>24</v>
      </c>
      <c r="G1044" s="14">
        <v>0.0</v>
      </c>
      <c r="H1044" s="12">
        <f>ROUND( D$1044*G1044,2 )</f>
        <v>0</v>
      </c>
    </row>
    <row r="1045" ht="15.75" customHeight="1">
      <c r="B1045" s="2"/>
      <c r="F1045" s="13" t="s">
        <v>25</v>
      </c>
      <c r="G1045" s="14">
        <v>0.0</v>
      </c>
      <c r="I1045" s="12">
        <f>ROUND( D$1044*G1045,0 )</f>
        <v>0</v>
      </c>
    </row>
    <row r="1046" ht="15.75" customHeight="1">
      <c r="B1046" s="2"/>
      <c r="F1046" s="13" t="s">
        <v>26</v>
      </c>
      <c r="G1046" s="14">
        <v>0.0</v>
      </c>
      <c r="J1046" s="12">
        <f>ROUND( D$1044*G1046,2 )</f>
        <v>0</v>
      </c>
    </row>
    <row r="1047" ht="15.75" customHeight="1">
      <c r="B1047" s="2"/>
    </row>
    <row r="1048" ht="15.75" customHeight="1">
      <c r="B1048" s="2"/>
    </row>
    <row r="1049" ht="15.75" customHeight="1">
      <c r="B1049" s="2"/>
      <c r="C1049" s="10" t="s">
        <v>511</v>
      </c>
    </row>
    <row r="1050" ht="15.75" customHeight="1">
      <c r="B1050" s="2"/>
      <c r="C1050" s="10" t="s">
        <v>512</v>
      </c>
    </row>
    <row r="1051" ht="15.75" customHeight="1">
      <c r="B1051" s="2"/>
      <c r="C1051" s="10" t="s">
        <v>208</v>
      </c>
    </row>
    <row r="1052" ht="15.75" customHeight="1">
      <c r="A1052" s="10">
        <v>67.0</v>
      </c>
      <c r="B1052" s="11" t="s">
        <v>515</v>
      </c>
      <c r="C1052" s="10"/>
      <c r="D1052" s="12">
        <f>ROUND( 4,2 )</f>
        <v>4</v>
      </c>
      <c r="E1052" s="10" t="s">
        <v>199</v>
      </c>
      <c r="F1052" s="13" t="s">
        <v>24</v>
      </c>
      <c r="G1052" s="14">
        <v>0.0</v>
      </c>
      <c r="H1052" s="12">
        <f>ROUND( D$1052*G1052,2 )</f>
        <v>0</v>
      </c>
    </row>
    <row r="1053" ht="15.75" customHeight="1">
      <c r="B1053" s="2"/>
      <c r="F1053" s="13" t="s">
        <v>25</v>
      </c>
      <c r="G1053" s="14">
        <v>0.0</v>
      </c>
      <c r="I1053" s="12">
        <f>ROUND( D$1052*G1053,0 )</f>
        <v>0</v>
      </c>
    </row>
    <row r="1054" ht="15.75" customHeight="1">
      <c r="B1054" s="2"/>
      <c r="F1054" s="13" t="s">
        <v>26</v>
      </c>
      <c r="G1054" s="14">
        <v>0.0</v>
      </c>
      <c r="J1054" s="12">
        <f>ROUND( D$1052*G1054,2 )</f>
        <v>0</v>
      </c>
    </row>
    <row r="1055" ht="15.75" customHeight="1">
      <c r="B1055" s="2"/>
    </row>
    <row r="1056" ht="15.75" customHeight="1">
      <c r="B1056" s="2"/>
    </row>
    <row r="1057" ht="15.75" customHeight="1">
      <c r="B1057" s="2"/>
      <c r="C1057" s="10" t="s">
        <v>511</v>
      </c>
    </row>
    <row r="1058" ht="15.75" customHeight="1">
      <c r="B1058" s="2"/>
      <c r="C1058" s="10" t="s">
        <v>512</v>
      </c>
    </row>
    <row r="1059" ht="15.75" customHeight="1">
      <c r="B1059" s="2"/>
      <c r="C1059" s="10" t="s">
        <v>516</v>
      </c>
    </row>
    <row r="1060" ht="15.75" customHeight="1">
      <c r="A1060" s="10">
        <v>68.0</v>
      </c>
      <c r="B1060" s="11" t="s">
        <v>517</v>
      </c>
      <c r="C1060" s="10"/>
      <c r="D1060" s="12">
        <f>ROUND( 4,2 )</f>
        <v>4</v>
      </c>
      <c r="E1060" s="10" t="s">
        <v>199</v>
      </c>
      <c r="F1060" s="13" t="s">
        <v>24</v>
      </c>
      <c r="G1060" s="14">
        <v>0.0</v>
      </c>
      <c r="H1060" s="12">
        <f>ROUND( D$1060*G1060,2 )</f>
        <v>0</v>
      </c>
    </row>
    <row r="1061" ht="15.75" customHeight="1">
      <c r="B1061" s="2"/>
      <c r="F1061" s="13" t="s">
        <v>25</v>
      </c>
      <c r="G1061" s="14">
        <v>0.0</v>
      </c>
      <c r="I1061" s="12">
        <f>ROUND( D$1060*G1061,0 )</f>
        <v>0</v>
      </c>
    </row>
    <row r="1062" ht="15.75" customHeight="1">
      <c r="B1062" s="2"/>
      <c r="F1062" s="13" t="s">
        <v>26</v>
      </c>
      <c r="G1062" s="14">
        <v>0.0</v>
      </c>
      <c r="J1062" s="12">
        <f>ROUND( D$1060*G1062,2 )</f>
        <v>0</v>
      </c>
    </row>
    <row r="1063" ht="15.75" customHeight="1">
      <c r="B1063" s="2"/>
    </row>
    <row r="1064" ht="15.75" customHeight="1">
      <c r="B1064" s="2"/>
    </row>
    <row r="1065" ht="15.75" customHeight="1">
      <c r="B1065" s="2"/>
      <c r="C1065" s="10" t="s">
        <v>511</v>
      </c>
    </row>
    <row r="1066" ht="15.75" customHeight="1">
      <c r="B1066" s="2"/>
      <c r="C1066" s="10" t="s">
        <v>512</v>
      </c>
    </row>
    <row r="1067" ht="15.75" customHeight="1">
      <c r="B1067" s="2"/>
      <c r="C1067" s="10" t="s">
        <v>212</v>
      </c>
    </row>
    <row r="1068" ht="15.75" customHeight="1">
      <c r="A1068" s="10">
        <v>69.0</v>
      </c>
      <c r="B1068" s="11" t="s">
        <v>518</v>
      </c>
      <c r="C1068" s="10"/>
      <c r="D1068" s="12">
        <f>ROUND( 4,2 )</f>
        <v>4</v>
      </c>
      <c r="E1068" s="10" t="s">
        <v>199</v>
      </c>
      <c r="F1068" s="13" t="s">
        <v>24</v>
      </c>
      <c r="G1068" s="14">
        <v>0.0</v>
      </c>
      <c r="H1068" s="12">
        <f>ROUND( D$1068*G1068,2 )</f>
        <v>0</v>
      </c>
    </row>
    <row r="1069" ht="15.75" customHeight="1">
      <c r="B1069" s="2"/>
      <c r="F1069" s="13" t="s">
        <v>25</v>
      </c>
      <c r="G1069" s="14">
        <v>0.0</v>
      </c>
      <c r="I1069" s="12">
        <f>ROUND( D$1068*G1069,0 )</f>
        <v>0</v>
      </c>
    </row>
    <row r="1070" ht="15.75" customHeight="1">
      <c r="B1070" s="2"/>
      <c r="F1070" s="13" t="s">
        <v>26</v>
      </c>
      <c r="G1070" s="14">
        <v>0.0</v>
      </c>
      <c r="J1070" s="12">
        <f>ROUND( D$1068*G1070,2 )</f>
        <v>0</v>
      </c>
    </row>
    <row r="1071" ht="15.75" customHeight="1">
      <c r="B1071" s="2"/>
    </row>
    <row r="1072" ht="15.75" customHeight="1">
      <c r="B1072" s="2"/>
    </row>
    <row r="1073" ht="15.75" customHeight="1">
      <c r="B1073" s="2"/>
      <c r="C1073" s="10" t="s">
        <v>519</v>
      </c>
    </row>
    <row r="1074" ht="15.75" customHeight="1">
      <c r="B1074" s="2"/>
      <c r="C1074" s="10" t="s">
        <v>520</v>
      </c>
    </row>
    <row r="1075" ht="15.75" customHeight="1">
      <c r="B1075" s="2"/>
      <c r="C1075" s="10" t="s">
        <v>521</v>
      </c>
    </row>
    <row r="1076" ht="15.75" customHeight="1">
      <c r="A1076" s="10">
        <v>70.0</v>
      </c>
      <c r="B1076" s="11" t="s">
        <v>522</v>
      </c>
      <c r="C1076" s="10"/>
      <c r="D1076" s="12">
        <f>ROUND( 1,2 )</f>
        <v>1</v>
      </c>
      <c r="E1076" s="10" t="s">
        <v>67</v>
      </c>
      <c r="F1076" s="13" t="s">
        <v>24</v>
      </c>
      <c r="G1076" s="14">
        <v>0.0</v>
      </c>
      <c r="H1076" s="12">
        <f>ROUND( D$1076*G1076,2 )</f>
        <v>0</v>
      </c>
    </row>
    <row r="1077" ht="15.75" customHeight="1">
      <c r="B1077" s="2"/>
      <c r="F1077" s="13" t="s">
        <v>25</v>
      </c>
      <c r="G1077" s="14">
        <v>0.0</v>
      </c>
      <c r="I1077" s="12">
        <f>ROUND( D$1076*G1077,0 )</f>
        <v>0</v>
      </c>
    </row>
    <row r="1078" ht="15.75" customHeight="1">
      <c r="B1078" s="2"/>
      <c r="F1078" s="13" t="s">
        <v>26</v>
      </c>
      <c r="G1078" s="14">
        <v>0.0</v>
      </c>
      <c r="J1078" s="12">
        <f>ROUND( D$1076*G1078,2 )</f>
        <v>0</v>
      </c>
    </row>
    <row r="1079" ht="15.75" customHeight="1">
      <c r="B1079" s="2"/>
    </row>
    <row r="1080" ht="15.75" customHeight="1">
      <c r="B1080" s="2"/>
    </row>
    <row r="1081" ht="15.75" customHeight="1">
      <c r="A1081" s="9"/>
      <c r="B1081" s="2"/>
      <c r="H1081" s="15">
        <f t="shared" ref="H1081:I1081" si="3">ROUND( SUM(H429:H1080),0 )</f>
        <v>0</v>
      </c>
      <c r="I1081" s="15">
        <f t="shared" si="3"/>
        <v>0</v>
      </c>
      <c r="J1081" s="15">
        <f>ROUND( SUM(J429:J1080),2 )</f>
        <v>0</v>
      </c>
    </row>
    <row r="1082" ht="15.75" customHeight="1">
      <c r="A1082" s="9" t="s">
        <v>523</v>
      </c>
      <c r="B1082" s="2"/>
    </row>
    <row r="1083" ht="15.75" customHeight="1">
      <c r="B1083" s="2"/>
    </row>
    <row r="1084" ht="15.75" customHeight="1">
      <c r="B1084" s="2"/>
      <c r="C1084" s="10" t="s">
        <v>524</v>
      </c>
    </row>
    <row r="1085" ht="15.75" customHeight="1">
      <c r="B1085" s="2"/>
      <c r="C1085" s="10" t="s">
        <v>525</v>
      </c>
    </row>
    <row r="1086" ht="15.75" customHeight="1">
      <c r="B1086" s="2"/>
      <c r="C1086" s="10" t="s">
        <v>526</v>
      </c>
    </row>
    <row r="1087" ht="15.75" customHeight="1">
      <c r="B1087" s="2"/>
      <c r="C1087" s="10" t="s">
        <v>527</v>
      </c>
    </row>
    <row r="1088" ht="15.75" customHeight="1">
      <c r="B1088" s="2"/>
      <c r="C1088" s="10" t="s">
        <v>528</v>
      </c>
    </row>
    <row r="1089" ht="15.75" customHeight="1">
      <c r="B1089" s="2"/>
      <c r="C1089" s="10" t="s">
        <v>529</v>
      </c>
    </row>
    <row r="1090" ht="15.75" customHeight="1">
      <c r="B1090" s="2"/>
      <c r="C1090" s="10" t="s">
        <v>530</v>
      </c>
    </row>
    <row r="1091" ht="15.75" customHeight="1">
      <c r="A1091" s="10">
        <v>1.0</v>
      </c>
      <c r="B1091" s="11" t="s">
        <v>531</v>
      </c>
      <c r="C1091" s="10" t="s">
        <v>532</v>
      </c>
      <c r="D1091" s="12">
        <f>ROUND( 4,2 )</f>
        <v>4</v>
      </c>
      <c r="E1091" s="10" t="s">
        <v>23</v>
      </c>
      <c r="F1091" s="13" t="s">
        <v>24</v>
      </c>
      <c r="G1091" s="14">
        <v>0.0</v>
      </c>
      <c r="H1091" s="12">
        <f>ROUND( D$1091*G1091,0 )</f>
        <v>0</v>
      </c>
    </row>
    <row r="1092" ht="15.75" customHeight="1">
      <c r="B1092" s="2"/>
      <c r="F1092" s="13" t="s">
        <v>25</v>
      </c>
      <c r="G1092" s="14">
        <v>0.0</v>
      </c>
      <c r="I1092" s="12">
        <f>ROUND( D$1091*G1092,0 )</f>
        <v>0</v>
      </c>
    </row>
    <row r="1093" ht="15.75" customHeight="1">
      <c r="B1093" s="2"/>
      <c r="F1093" s="13" t="s">
        <v>26</v>
      </c>
      <c r="G1093" s="14">
        <v>0.0</v>
      </c>
      <c r="J1093" s="12">
        <f>ROUND( D$1091*G1093,2 )</f>
        <v>0</v>
      </c>
    </row>
    <row r="1094" ht="15.75" customHeight="1">
      <c r="B1094" s="2"/>
    </row>
    <row r="1095" ht="15.75" customHeight="1">
      <c r="B1095" s="2"/>
    </row>
    <row r="1096" ht="15.75" customHeight="1">
      <c r="B1096" s="2"/>
      <c r="C1096" s="10" t="s">
        <v>218</v>
      </c>
    </row>
    <row r="1097" ht="15.75" customHeight="1">
      <c r="B1097" s="2"/>
      <c r="C1097" s="10" t="s">
        <v>219</v>
      </c>
    </row>
    <row r="1098" ht="15.75" customHeight="1">
      <c r="B1098" s="2"/>
      <c r="C1098" s="10" t="s">
        <v>220</v>
      </c>
    </row>
    <row r="1099" ht="15.75" customHeight="1">
      <c r="B1099" s="2"/>
      <c r="C1099" s="10" t="s">
        <v>221</v>
      </c>
    </row>
    <row r="1100" ht="15.75" customHeight="1">
      <c r="B1100" s="2"/>
      <c r="C1100" s="10" t="s">
        <v>222</v>
      </c>
    </row>
    <row r="1101" ht="15.75" customHeight="1">
      <c r="B1101" s="2"/>
      <c r="C1101" s="10" t="s">
        <v>223</v>
      </c>
    </row>
    <row r="1102" ht="15.75" customHeight="1">
      <c r="B1102" s="2"/>
      <c r="C1102" s="10" t="s">
        <v>224</v>
      </c>
    </row>
    <row r="1103" ht="15.75" customHeight="1">
      <c r="A1103" s="10">
        <v>2.0</v>
      </c>
      <c r="B1103" s="11" t="s">
        <v>227</v>
      </c>
      <c r="C1103" s="10" t="s">
        <v>228</v>
      </c>
      <c r="D1103" s="12">
        <f>ROUND( 75,2 )</f>
        <v>75</v>
      </c>
      <c r="E1103" s="10" t="s">
        <v>23</v>
      </c>
      <c r="F1103" s="13" t="s">
        <v>24</v>
      </c>
      <c r="G1103" s="14">
        <v>0.0</v>
      </c>
      <c r="H1103" s="12">
        <f>ROUND( D$1103*G1103,0 )</f>
        <v>0</v>
      </c>
    </row>
    <row r="1104" ht="15.75" customHeight="1">
      <c r="B1104" s="2"/>
      <c r="F1104" s="13" t="s">
        <v>25</v>
      </c>
      <c r="G1104" s="14">
        <v>0.0</v>
      </c>
      <c r="I1104" s="12">
        <f>ROUND( D$1103*G1104,0 )</f>
        <v>0</v>
      </c>
    </row>
    <row r="1105" ht="15.75" customHeight="1">
      <c r="B1105" s="2"/>
      <c r="F1105" s="13" t="s">
        <v>26</v>
      </c>
      <c r="G1105" s="14">
        <v>0.0</v>
      </c>
      <c r="J1105" s="12">
        <f>ROUND( D$1103*G1105,2 )</f>
        <v>0</v>
      </c>
    </row>
    <row r="1106" ht="15.75" customHeight="1">
      <c r="B1106" s="2"/>
    </row>
    <row r="1107" ht="15.75" customHeight="1">
      <c r="B1107" s="2"/>
    </row>
    <row r="1108" ht="15.75" customHeight="1">
      <c r="B1108" s="2"/>
      <c r="C1108" s="10" t="s">
        <v>218</v>
      </c>
    </row>
    <row r="1109" ht="15.75" customHeight="1">
      <c r="B1109" s="2"/>
      <c r="C1109" s="10" t="s">
        <v>219</v>
      </c>
    </row>
    <row r="1110" ht="15.75" customHeight="1">
      <c r="B1110" s="2"/>
      <c r="C1110" s="10" t="s">
        <v>220</v>
      </c>
    </row>
    <row r="1111" ht="15.75" customHeight="1">
      <c r="B1111" s="2"/>
      <c r="C1111" s="10" t="s">
        <v>221</v>
      </c>
    </row>
    <row r="1112" ht="15.75" customHeight="1">
      <c r="B1112" s="2"/>
      <c r="C1112" s="10" t="s">
        <v>222</v>
      </c>
    </row>
    <row r="1113" ht="15.75" customHeight="1">
      <c r="B1113" s="2"/>
      <c r="C1113" s="10" t="s">
        <v>223</v>
      </c>
    </row>
    <row r="1114" ht="15.75" customHeight="1">
      <c r="B1114" s="2"/>
      <c r="C1114" s="10" t="s">
        <v>224</v>
      </c>
    </row>
    <row r="1115" ht="15.75" customHeight="1">
      <c r="A1115" s="10">
        <v>3.0</v>
      </c>
      <c r="B1115" s="11" t="s">
        <v>533</v>
      </c>
      <c r="C1115" s="10" t="s">
        <v>534</v>
      </c>
      <c r="D1115" s="12">
        <f>ROUND( 2,2 )</f>
        <v>2</v>
      </c>
      <c r="E1115" s="10" t="s">
        <v>23</v>
      </c>
      <c r="F1115" s="13" t="s">
        <v>24</v>
      </c>
      <c r="G1115" s="14">
        <v>0.0</v>
      </c>
      <c r="H1115" s="12">
        <f>ROUND( D$1115*G1115,0 )</f>
        <v>0</v>
      </c>
    </row>
    <row r="1116" ht="15.75" customHeight="1">
      <c r="B1116" s="2"/>
      <c r="F1116" s="13" t="s">
        <v>25</v>
      </c>
      <c r="G1116" s="14">
        <v>0.0</v>
      </c>
      <c r="I1116" s="12">
        <f>ROUND( D$1115*G1116,0 )</f>
        <v>0</v>
      </c>
    </row>
    <row r="1117" ht="15.75" customHeight="1">
      <c r="B1117" s="2"/>
      <c r="F1117" s="13" t="s">
        <v>26</v>
      </c>
      <c r="G1117" s="14">
        <v>0.0</v>
      </c>
      <c r="J1117" s="12">
        <f>ROUND( D$1115*G1117,2 )</f>
        <v>0</v>
      </c>
    </row>
    <row r="1118" ht="15.75" customHeight="1">
      <c r="B1118" s="2"/>
    </row>
    <row r="1119" ht="15.75" customHeight="1">
      <c r="B1119" s="2"/>
    </row>
    <row r="1120" ht="15.75" customHeight="1">
      <c r="B1120" s="2"/>
      <c r="C1120" s="10" t="s">
        <v>218</v>
      </c>
    </row>
    <row r="1121" ht="15.75" customHeight="1">
      <c r="B1121" s="2"/>
      <c r="C1121" s="10" t="s">
        <v>219</v>
      </c>
    </row>
    <row r="1122" ht="15.75" customHeight="1">
      <c r="B1122" s="2"/>
      <c r="C1122" s="10" t="s">
        <v>220</v>
      </c>
    </row>
    <row r="1123" ht="15.75" customHeight="1">
      <c r="B1123" s="2"/>
      <c r="C1123" s="10" t="s">
        <v>221</v>
      </c>
    </row>
    <row r="1124" ht="15.75" customHeight="1">
      <c r="B1124" s="2"/>
      <c r="C1124" s="10" t="s">
        <v>222</v>
      </c>
    </row>
    <row r="1125" ht="15.75" customHeight="1">
      <c r="B1125" s="2"/>
      <c r="C1125" s="10" t="s">
        <v>223</v>
      </c>
    </row>
    <row r="1126" ht="15.75" customHeight="1">
      <c r="B1126" s="2"/>
      <c r="C1126" s="10" t="s">
        <v>535</v>
      </c>
    </row>
    <row r="1127" ht="15.75" customHeight="1">
      <c r="A1127" s="10">
        <v>4.0</v>
      </c>
      <c r="B1127" s="11" t="s">
        <v>536</v>
      </c>
      <c r="C1127" s="10" t="s">
        <v>537</v>
      </c>
      <c r="D1127" s="12">
        <f>ROUND( 25,2 )</f>
        <v>25</v>
      </c>
      <c r="E1127" s="10" t="s">
        <v>23</v>
      </c>
      <c r="F1127" s="13" t="s">
        <v>24</v>
      </c>
      <c r="G1127" s="14">
        <v>0.0</v>
      </c>
      <c r="H1127" s="12">
        <f>ROUND( D$1127*G1127,0 )</f>
        <v>0</v>
      </c>
    </row>
    <row r="1128" ht="15.75" customHeight="1">
      <c r="B1128" s="2"/>
      <c r="F1128" s="13" t="s">
        <v>25</v>
      </c>
      <c r="G1128" s="14">
        <v>0.0</v>
      </c>
      <c r="I1128" s="12">
        <f>ROUND( D$1127*G1128,0 )</f>
        <v>0</v>
      </c>
    </row>
    <row r="1129" ht="15.75" customHeight="1">
      <c r="B1129" s="2"/>
      <c r="F1129" s="13" t="s">
        <v>26</v>
      </c>
      <c r="G1129" s="14">
        <v>0.0</v>
      </c>
      <c r="J1129" s="12">
        <f>ROUND( D$1127*G1129,2 )</f>
        <v>0</v>
      </c>
    </row>
    <row r="1130" ht="15.75" customHeight="1">
      <c r="B1130" s="2"/>
    </row>
    <row r="1131" ht="15.75" customHeight="1">
      <c r="B1131" s="2"/>
    </row>
    <row r="1132" ht="15.75" customHeight="1">
      <c r="B1132" s="2"/>
      <c r="C1132" s="10" t="s">
        <v>218</v>
      </c>
    </row>
    <row r="1133" ht="15.75" customHeight="1">
      <c r="B1133" s="2"/>
      <c r="C1133" s="10" t="s">
        <v>219</v>
      </c>
    </row>
    <row r="1134" ht="15.75" customHeight="1">
      <c r="B1134" s="2"/>
      <c r="C1134" s="10" t="s">
        <v>220</v>
      </c>
    </row>
    <row r="1135" ht="15.75" customHeight="1">
      <c r="B1135" s="2"/>
      <c r="C1135" s="10" t="s">
        <v>221</v>
      </c>
    </row>
    <row r="1136" ht="15.75" customHeight="1">
      <c r="B1136" s="2"/>
      <c r="C1136" s="10" t="s">
        <v>222</v>
      </c>
    </row>
    <row r="1137" ht="15.75" customHeight="1">
      <c r="B1137" s="2"/>
      <c r="C1137" s="10" t="s">
        <v>223</v>
      </c>
    </row>
    <row r="1138" ht="15.75" customHeight="1">
      <c r="B1138" s="2"/>
      <c r="C1138" s="10" t="s">
        <v>535</v>
      </c>
    </row>
    <row r="1139" ht="15.75" customHeight="1">
      <c r="A1139" s="10">
        <v>5.0</v>
      </c>
      <c r="B1139" s="11" t="s">
        <v>538</v>
      </c>
      <c r="C1139" s="10" t="s">
        <v>539</v>
      </c>
      <c r="D1139" s="12">
        <f>ROUND( 35,2 )</f>
        <v>35</v>
      </c>
      <c r="E1139" s="10" t="s">
        <v>23</v>
      </c>
      <c r="F1139" s="13" t="s">
        <v>24</v>
      </c>
      <c r="G1139" s="14">
        <v>0.0</v>
      </c>
      <c r="H1139" s="12">
        <f>ROUND( D$1139*G1139,0 )</f>
        <v>0</v>
      </c>
    </row>
    <row r="1140" ht="15.75" customHeight="1">
      <c r="B1140" s="2"/>
      <c r="F1140" s="13" t="s">
        <v>25</v>
      </c>
      <c r="G1140" s="14">
        <v>0.0</v>
      </c>
      <c r="I1140" s="12">
        <f>ROUND( D$1139*G1140,0 )</f>
        <v>0</v>
      </c>
    </row>
    <row r="1141" ht="15.75" customHeight="1">
      <c r="B1141" s="2"/>
      <c r="F1141" s="13" t="s">
        <v>26</v>
      </c>
      <c r="G1141" s="14">
        <v>0.0</v>
      </c>
      <c r="J1141" s="12">
        <f>ROUND( D$1139*G1141,2 )</f>
        <v>0</v>
      </c>
    </row>
    <row r="1142" ht="15.75" customHeight="1">
      <c r="B1142" s="2"/>
    </row>
    <row r="1143" ht="15.75" customHeight="1">
      <c r="B1143" s="2"/>
    </row>
    <row r="1144" ht="15.75" customHeight="1">
      <c r="B1144" s="2"/>
      <c r="C1144" s="10" t="s">
        <v>540</v>
      </c>
    </row>
    <row r="1145" ht="15.75" customHeight="1">
      <c r="B1145" s="2"/>
      <c r="C1145" s="10" t="s">
        <v>541</v>
      </c>
    </row>
    <row r="1146" ht="15.75" customHeight="1">
      <c r="B1146" s="2"/>
      <c r="C1146" s="10" t="s">
        <v>542</v>
      </c>
    </row>
    <row r="1147" ht="15.75" customHeight="1">
      <c r="B1147" s="2"/>
      <c r="C1147" s="10" t="s">
        <v>543</v>
      </c>
    </row>
    <row r="1148" ht="15.75" customHeight="1">
      <c r="B1148" s="2"/>
      <c r="C1148" s="10" t="s">
        <v>544</v>
      </c>
    </row>
    <row r="1149" ht="15.75" customHeight="1">
      <c r="B1149" s="2"/>
      <c r="C1149" s="10" t="s">
        <v>545</v>
      </c>
    </row>
    <row r="1150" ht="15.75" customHeight="1">
      <c r="B1150" s="2"/>
      <c r="C1150" s="10" t="s">
        <v>546</v>
      </c>
    </row>
    <row r="1151" ht="15.75" customHeight="1">
      <c r="B1151" s="2"/>
      <c r="C1151" s="10" t="s">
        <v>547</v>
      </c>
    </row>
    <row r="1152" ht="15.75" customHeight="1">
      <c r="B1152" s="2"/>
      <c r="C1152" s="10" t="s">
        <v>548</v>
      </c>
    </row>
    <row r="1153" ht="15.75" customHeight="1">
      <c r="B1153" s="2"/>
      <c r="C1153" s="10" t="s">
        <v>549</v>
      </c>
    </row>
    <row r="1154" ht="15.75" customHeight="1">
      <c r="A1154" s="10">
        <v>6.0</v>
      </c>
      <c r="B1154" s="11" t="s">
        <v>550</v>
      </c>
      <c r="C1154" s="10" t="s">
        <v>551</v>
      </c>
      <c r="D1154" s="12">
        <f>ROUND( 16.8,2 )</f>
        <v>16.8</v>
      </c>
      <c r="E1154" s="10" t="s">
        <v>552</v>
      </c>
      <c r="F1154" s="13" t="s">
        <v>24</v>
      </c>
      <c r="G1154" s="14">
        <v>0.0</v>
      </c>
      <c r="H1154" s="12">
        <f>ROUND( D$1154*G1154,0 )</f>
        <v>0</v>
      </c>
    </row>
    <row r="1155" ht="15.75" customHeight="1">
      <c r="B1155" s="2"/>
      <c r="F1155" s="13" t="s">
        <v>25</v>
      </c>
      <c r="G1155" s="14">
        <v>0.0</v>
      </c>
      <c r="I1155" s="12">
        <f>ROUND( D$1154*G1155,0 )</f>
        <v>0</v>
      </c>
    </row>
    <row r="1156" ht="15.75" customHeight="1">
      <c r="B1156" s="2"/>
      <c r="F1156" s="13" t="s">
        <v>26</v>
      </c>
      <c r="G1156" s="14">
        <v>0.0</v>
      </c>
      <c r="J1156" s="12">
        <f>ROUND( D$1154*G1156,2 )</f>
        <v>0</v>
      </c>
    </row>
    <row r="1157" ht="15.75" customHeight="1">
      <c r="B1157" s="2"/>
    </row>
    <row r="1158" ht="15.75" customHeight="1">
      <c r="B1158" s="2"/>
    </row>
    <row r="1159" ht="15.75" customHeight="1">
      <c r="B1159" s="2"/>
      <c r="C1159" s="10" t="s">
        <v>540</v>
      </c>
    </row>
    <row r="1160" ht="15.75" customHeight="1">
      <c r="B1160" s="2"/>
      <c r="C1160" s="10" t="s">
        <v>541</v>
      </c>
    </row>
    <row r="1161" ht="15.75" customHeight="1">
      <c r="B1161" s="2"/>
      <c r="C1161" s="10" t="s">
        <v>542</v>
      </c>
    </row>
    <row r="1162" ht="15.75" customHeight="1">
      <c r="B1162" s="2"/>
      <c r="C1162" s="10" t="s">
        <v>543</v>
      </c>
    </row>
    <row r="1163" ht="15.75" customHeight="1">
      <c r="B1163" s="2"/>
      <c r="C1163" s="10" t="s">
        <v>544</v>
      </c>
    </row>
    <row r="1164" ht="15.75" customHeight="1">
      <c r="B1164" s="2"/>
      <c r="C1164" s="10" t="s">
        <v>545</v>
      </c>
    </row>
    <row r="1165" ht="15.75" customHeight="1">
      <c r="B1165" s="2"/>
      <c r="C1165" s="10" t="s">
        <v>546</v>
      </c>
    </row>
    <row r="1166" ht="15.75" customHeight="1">
      <c r="B1166" s="2"/>
      <c r="C1166" s="10" t="s">
        <v>547</v>
      </c>
    </row>
    <row r="1167" ht="15.75" customHeight="1">
      <c r="B1167" s="2"/>
      <c r="C1167" s="10" t="s">
        <v>548</v>
      </c>
    </row>
    <row r="1168" ht="15.75" customHeight="1">
      <c r="B1168" s="2"/>
      <c r="C1168" s="10" t="s">
        <v>553</v>
      </c>
    </row>
    <row r="1169" ht="15.75" customHeight="1">
      <c r="A1169" s="10">
        <v>7.0</v>
      </c>
      <c r="B1169" s="11" t="s">
        <v>554</v>
      </c>
      <c r="C1169" s="10" t="s">
        <v>551</v>
      </c>
      <c r="D1169" s="12">
        <f>ROUND( 58.9,2 )</f>
        <v>58.9</v>
      </c>
      <c r="E1169" s="10" t="s">
        <v>552</v>
      </c>
      <c r="F1169" s="13" t="s">
        <v>24</v>
      </c>
      <c r="G1169" s="14">
        <v>0.0</v>
      </c>
      <c r="H1169" s="12">
        <f>ROUND( D$1169*G1169,0 )</f>
        <v>0</v>
      </c>
    </row>
    <row r="1170" ht="15.75" customHeight="1">
      <c r="B1170" s="2"/>
      <c r="F1170" s="13" t="s">
        <v>25</v>
      </c>
      <c r="G1170" s="14">
        <v>0.0</v>
      </c>
      <c r="I1170" s="12">
        <f>ROUND( D$1169*G1170,0 )</f>
        <v>0</v>
      </c>
    </row>
    <row r="1171" ht="15.75" customHeight="1">
      <c r="B1171" s="2"/>
      <c r="F1171" s="13" t="s">
        <v>26</v>
      </c>
      <c r="G1171" s="14">
        <v>0.0</v>
      </c>
      <c r="J1171" s="12">
        <f>ROUND( D$1169*G1171,2 )</f>
        <v>0</v>
      </c>
    </row>
    <row r="1172" ht="15.75" customHeight="1">
      <c r="B1172" s="2"/>
    </row>
    <row r="1173" ht="15.75" customHeight="1">
      <c r="B1173" s="2"/>
    </row>
    <row r="1174" ht="15.75" customHeight="1">
      <c r="B1174" s="2"/>
      <c r="C1174" s="10" t="s">
        <v>540</v>
      </c>
    </row>
    <row r="1175" ht="15.75" customHeight="1">
      <c r="B1175" s="2"/>
      <c r="C1175" s="10" t="s">
        <v>541</v>
      </c>
    </row>
    <row r="1176" ht="15.75" customHeight="1">
      <c r="B1176" s="2"/>
      <c r="C1176" s="10" t="s">
        <v>542</v>
      </c>
    </row>
    <row r="1177" ht="15.75" customHeight="1">
      <c r="B1177" s="2"/>
      <c r="C1177" s="10" t="s">
        <v>543</v>
      </c>
    </row>
    <row r="1178" ht="15.75" customHeight="1">
      <c r="B1178" s="2"/>
      <c r="C1178" s="10" t="s">
        <v>544</v>
      </c>
    </row>
    <row r="1179" ht="15.75" customHeight="1">
      <c r="B1179" s="2"/>
      <c r="C1179" s="10" t="s">
        <v>545</v>
      </c>
    </row>
    <row r="1180" ht="15.75" customHeight="1">
      <c r="B1180" s="2"/>
      <c r="C1180" s="10" t="s">
        <v>546</v>
      </c>
    </row>
    <row r="1181" ht="15.75" customHeight="1">
      <c r="B1181" s="2"/>
      <c r="C1181" s="10" t="s">
        <v>547</v>
      </c>
    </row>
    <row r="1182" ht="15.75" customHeight="1">
      <c r="B1182" s="2"/>
      <c r="C1182" s="10" t="s">
        <v>548</v>
      </c>
    </row>
    <row r="1183" ht="15.75" customHeight="1">
      <c r="B1183" s="2"/>
      <c r="C1183" s="10" t="s">
        <v>555</v>
      </c>
    </row>
    <row r="1184" ht="15.75" customHeight="1">
      <c r="A1184" s="10">
        <v>8.0</v>
      </c>
      <c r="B1184" s="11" t="s">
        <v>556</v>
      </c>
      <c r="C1184" s="10" t="s">
        <v>551</v>
      </c>
      <c r="D1184" s="16">
        <f>ROUND( 169,0 )</f>
        <v>169</v>
      </c>
      <c r="E1184" s="10" t="s">
        <v>552</v>
      </c>
      <c r="F1184" s="13" t="s">
        <v>24</v>
      </c>
      <c r="G1184" s="14">
        <v>0.0</v>
      </c>
      <c r="H1184" s="12">
        <f>ROUND( D$1184*G1184,0 )</f>
        <v>0</v>
      </c>
    </row>
    <row r="1185" ht="15.75" customHeight="1">
      <c r="B1185" s="2"/>
      <c r="F1185" s="13" t="s">
        <v>25</v>
      </c>
      <c r="G1185" s="14">
        <v>0.0</v>
      </c>
      <c r="I1185" s="12">
        <f>ROUND( D$1184*G1185,0 )</f>
        <v>0</v>
      </c>
    </row>
    <row r="1186" ht="15.75" customHeight="1">
      <c r="B1186" s="2"/>
      <c r="F1186" s="13" t="s">
        <v>26</v>
      </c>
      <c r="G1186" s="14">
        <v>0.0</v>
      </c>
      <c r="J1186" s="12">
        <f>ROUND( D$1184*G1186,2 )</f>
        <v>0</v>
      </c>
    </row>
    <row r="1187" ht="15.75" customHeight="1">
      <c r="B1187" s="2"/>
    </row>
    <row r="1188" ht="15.75" customHeight="1">
      <c r="B1188" s="2"/>
    </row>
    <row r="1189" ht="15.75" customHeight="1">
      <c r="B1189" s="2"/>
      <c r="C1189" s="10" t="s">
        <v>231</v>
      </c>
    </row>
    <row r="1190" ht="15.75" customHeight="1">
      <c r="B1190" s="2"/>
      <c r="C1190" s="10" t="s">
        <v>232</v>
      </c>
    </row>
    <row r="1191" ht="15.75" customHeight="1">
      <c r="B1191" s="2"/>
      <c r="C1191" s="10" t="s">
        <v>233</v>
      </c>
    </row>
    <row r="1192" ht="15.75" customHeight="1">
      <c r="B1192" s="2"/>
      <c r="C1192" s="10" t="s">
        <v>234</v>
      </c>
    </row>
    <row r="1193" ht="15.75" customHeight="1">
      <c r="B1193" s="2"/>
      <c r="C1193" s="10" t="s">
        <v>242</v>
      </c>
    </row>
    <row r="1194" ht="15.75" customHeight="1">
      <c r="A1194" s="10">
        <v>9.0</v>
      </c>
      <c r="B1194" s="11" t="s">
        <v>243</v>
      </c>
      <c r="C1194" s="10" t="s">
        <v>239</v>
      </c>
      <c r="D1194" s="12">
        <f>ROUND( 75,2 )</f>
        <v>75</v>
      </c>
      <c r="E1194" s="10" t="s">
        <v>23</v>
      </c>
      <c r="F1194" s="13" t="s">
        <v>24</v>
      </c>
      <c r="G1194" s="14">
        <v>0.0</v>
      </c>
      <c r="H1194" s="12">
        <f>ROUND( D$1194*G1194,0 )</f>
        <v>0</v>
      </c>
    </row>
    <row r="1195" ht="15.75" customHeight="1">
      <c r="B1195" s="2"/>
      <c r="F1195" s="13" t="s">
        <v>25</v>
      </c>
      <c r="G1195" s="14">
        <v>0.0</v>
      </c>
      <c r="I1195" s="12">
        <f>ROUND( D$1194*G1195,0 )</f>
        <v>0</v>
      </c>
    </row>
    <row r="1196" ht="15.75" customHeight="1">
      <c r="B1196" s="2"/>
      <c r="F1196" s="13" t="s">
        <v>26</v>
      </c>
      <c r="G1196" s="14">
        <v>0.0</v>
      </c>
      <c r="J1196" s="12">
        <f>ROUND( D$1194*G1196,2 )</f>
        <v>0</v>
      </c>
    </row>
    <row r="1197" ht="15.75" customHeight="1">
      <c r="B1197" s="2"/>
    </row>
    <row r="1198" ht="15.75" customHeight="1">
      <c r="B1198" s="2"/>
    </row>
    <row r="1199" ht="15.75" customHeight="1">
      <c r="B1199" s="2"/>
      <c r="C1199" s="10" t="s">
        <v>231</v>
      </c>
    </row>
    <row r="1200" ht="15.75" customHeight="1">
      <c r="B1200" s="2"/>
      <c r="C1200" s="10" t="s">
        <v>232</v>
      </c>
    </row>
    <row r="1201" ht="15.75" customHeight="1">
      <c r="B1201" s="2"/>
      <c r="C1201" s="10" t="s">
        <v>233</v>
      </c>
    </row>
    <row r="1202" ht="15.75" customHeight="1">
      <c r="B1202" s="2"/>
      <c r="C1202" s="10" t="s">
        <v>234</v>
      </c>
    </row>
    <row r="1203" ht="15.75" customHeight="1">
      <c r="B1203" s="2"/>
      <c r="C1203" s="10" t="s">
        <v>242</v>
      </c>
    </row>
    <row r="1204" ht="15.75" customHeight="1">
      <c r="A1204" s="10">
        <v>10.0</v>
      </c>
      <c r="B1204" s="11" t="s">
        <v>557</v>
      </c>
      <c r="C1204" s="10" t="s">
        <v>558</v>
      </c>
      <c r="D1204" s="12">
        <f>ROUND( 6,2 )</f>
        <v>6</v>
      </c>
      <c r="E1204" s="10" t="s">
        <v>23</v>
      </c>
      <c r="F1204" s="13" t="s">
        <v>24</v>
      </c>
      <c r="G1204" s="14">
        <v>0.0</v>
      </c>
      <c r="H1204" s="12">
        <f>ROUND( D$1204*G1204,0 )</f>
        <v>0</v>
      </c>
    </row>
    <row r="1205" ht="15.75" customHeight="1">
      <c r="B1205" s="2"/>
      <c r="F1205" s="13" t="s">
        <v>25</v>
      </c>
      <c r="G1205" s="14">
        <v>0.0</v>
      </c>
      <c r="I1205" s="12">
        <f>ROUND( D$1204*G1205,0 )</f>
        <v>0</v>
      </c>
    </row>
    <row r="1206" ht="15.75" customHeight="1">
      <c r="B1206" s="2"/>
      <c r="F1206" s="13" t="s">
        <v>26</v>
      </c>
      <c r="G1206" s="14">
        <v>0.0</v>
      </c>
      <c r="J1206" s="12">
        <f>ROUND( D$1204*G1206,2 )</f>
        <v>0</v>
      </c>
    </row>
    <row r="1207" ht="15.75" customHeight="1">
      <c r="B1207" s="2"/>
    </row>
    <row r="1208" ht="15.75" customHeight="1">
      <c r="B1208" s="2"/>
    </row>
    <row r="1209" ht="15.75" customHeight="1">
      <c r="B1209" s="2"/>
      <c r="C1209" s="10" t="s">
        <v>231</v>
      </c>
    </row>
    <row r="1210" ht="15.75" customHeight="1">
      <c r="B1210" s="2"/>
      <c r="C1210" s="10" t="s">
        <v>232</v>
      </c>
    </row>
    <row r="1211" ht="15.75" customHeight="1">
      <c r="B1211" s="2"/>
      <c r="C1211" s="10" t="s">
        <v>233</v>
      </c>
    </row>
    <row r="1212" ht="15.75" customHeight="1">
      <c r="B1212" s="2"/>
      <c r="C1212" s="10" t="s">
        <v>234</v>
      </c>
    </row>
    <row r="1213" ht="15.75" customHeight="1">
      <c r="B1213" s="2"/>
      <c r="C1213" s="10" t="s">
        <v>242</v>
      </c>
    </row>
    <row r="1214" ht="15.75" customHeight="1">
      <c r="A1214" s="10">
        <v>11.0</v>
      </c>
      <c r="B1214" s="11" t="s">
        <v>559</v>
      </c>
      <c r="C1214" s="10" t="s">
        <v>560</v>
      </c>
      <c r="D1214" s="12">
        <f>ROUND( 25,2 )</f>
        <v>25</v>
      </c>
      <c r="E1214" s="10" t="s">
        <v>23</v>
      </c>
      <c r="F1214" s="13" t="s">
        <v>24</v>
      </c>
      <c r="G1214" s="14">
        <v>0.0</v>
      </c>
      <c r="H1214" s="12">
        <f>ROUND( D$1214*G1214,0 )</f>
        <v>0</v>
      </c>
    </row>
    <row r="1215" ht="15.75" customHeight="1">
      <c r="B1215" s="2"/>
      <c r="F1215" s="13" t="s">
        <v>25</v>
      </c>
      <c r="G1215" s="14">
        <v>0.0</v>
      </c>
      <c r="I1215" s="12">
        <f>ROUND( D$1214*G1215,0 )</f>
        <v>0</v>
      </c>
    </row>
    <row r="1216" ht="15.75" customHeight="1">
      <c r="B1216" s="2"/>
      <c r="F1216" s="13" t="s">
        <v>26</v>
      </c>
      <c r="G1216" s="14">
        <v>0.0</v>
      </c>
      <c r="J1216" s="12">
        <f>ROUND( D$1214*G1216,2 )</f>
        <v>0</v>
      </c>
    </row>
    <row r="1217" ht="15.75" customHeight="1">
      <c r="B1217" s="2"/>
    </row>
    <row r="1218" ht="15.75" customHeight="1">
      <c r="B1218" s="2"/>
    </row>
    <row r="1219" ht="15.75" customHeight="1">
      <c r="B1219" s="2"/>
      <c r="C1219" s="10" t="s">
        <v>231</v>
      </c>
    </row>
    <row r="1220" ht="15.75" customHeight="1">
      <c r="B1220" s="2"/>
      <c r="C1220" s="10" t="s">
        <v>232</v>
      </c>
    </row>
    <row r="1221" ht="15.75" customHeight="1">
      <c r="B1221" s="2"/>
      <c r="C1221" s="10" t="s">
        <v>233</v>
      </c>
    </row>
    <row r="1222" ht="15.75" customHeight="1">
      <c r="B1222" s="2"/>
      <c r="C1222" s="10" t="s">
        <v>234</v>
      </c>
    </row>
    <row r="1223" ht="15.75" customHeight="1">
      <c r="B1223" s="2"/>
      <c r="C1223" s="10" t="s">
        <v>242</v>
      </c>
    </row>
    <row r="1224" ht="15.75" customHeight="1">
      <c r="A1224" s="10">
        <v>12.0</v>
      </c>
      <c r="B1224" s="11" t="s">
        <v>561</v>
      </c>
      <c r="C1224" s="10" t="s">
        <v>562</v>
      </c>
      <c r="D1224" s="12">
        <f>ROUND( 35,2 )</f>
        <v>35</v>
      </c>
      <c r="E1224" s="10" t="s">
        <v>23</v>
      </c>
      <c r="F1224" s="13" t="s">
        <v>24</v>
      </c>
      <c r="G1224" s="14">
        <v>0.0</v>
      </c>
      <c r="H1224" s="12">
        <f>ROUND( D$1224*G1224,0 )</f>
        <v>0</v>
      </c>
    </row>
    <row r="1225" ht="15.75" customHeight="1">
      <c r="B1225" s="2"/>
      <c r="F1225" s="13" t="s">
        <v>25</v>
      </c>
      <c r="G1225" s="14">
        <v>0.0</v>
      </c>
      <c r="I1225" s="12">
        <f>ROUND( D$1224*G1225,0 )</f>
        <v>0</v>
      </c>
    </row>
    <row r="1226" ht="15.75" customHeight="1">
      <c r="B1226" s="2"/>
      <c r="F1226" s="13" t="s">
        <v>26</v>
      </c>
      <c r="G1226" s="14">
        <v>0.0</v>
      </c>
      <c r="J1226" s="12">
        <f>ROUND( D$1224*G1226,2 )</f>
        <v>0</v>
      </c>
    </row>
    <row r="1227" ht="15.75" customHeight="1">
      <c r="B1227" s="2"/>
    </row>
    <row r="1228" ht="15.75" customHeight="1">
      <c r="B1228" s="2"/>
    </row>
    <row r="1229" ht="15.75" customHeight="1">
      <c r="B1229" s="2"/>
      <c r="C1229" s="10" t="s">
        <v>563</v>
      </c>
    </row>
    <row r="1230" ht="15.75" customHeight="1">
      <c r="B1230" s="2"/>
      <c r="C1230" s="10" t="s">
        <v>564</v>
      </c>
    </row>
    <row r="1231" ht="15.75" customHeight="1">
      <c r="B1231" s="2"/>
      <c r="C1231" s="10" t="s">
        <v>223</v>
      </c>
    </row>
    <row r="1232" ht="15.75" customHeight="1">
      <c r="B1232" s="2"/>
      <c r="C1232" s="10" t="s">
        <v>565</v>
      </c>
    </row>
    <row r="1233" ht="15.75" customHeight="1">
      <c r="A1233" s="10">
        <v>13.0</v>
      </c>
      <c r="B1233" s="11" t="s">
        <v>566</v>
      </c>
      <c r="C1233" s="10" t="s">
        <v>567</v>
      </c>
      <c r="D1233" s="12">
        <f>ROUND( 1,2 )</f>
        <v>1</v>
      </c>
      <c r="E1233" s="10" t="s">
        <v>32</v>
      </c>
      <c r="F1233" s="13" t="s">
        <v>24</v>
      </c>
      <c r="G1233" s="14">
        <v>0.0</v>
      </c>
      <c r="H1233" s="12">
        <f>ROUND( D$1233*G1233,0 )</f>
        <v>0</v>
      </c>
    </row>
    <row r="1234" ht="15.75" customHeight="1">
      <c r="B1234" s="2"/>
      <c r="F1234" s="13" t="s">
        <v>25</v>
      </c>
      <c r="G1234" s="14">
        <v>0.0</v>
      </c>
      <c r="I1234" s="12">
        <f>ROUND( D$1233*G1234,0 )</f>
        <v>0</v>
      </c>
    </row>
    <row r="1235" ht="15.75" customHeight="1">
      <c r="B1235" s="2"/>
      <c r="F1235" s="13" t="s">
        <v>26</v>
      </c>
      <c r="G1235" s="14">
        <v>0.0</v>
      </c>
      <c r="J1235" s="12">
        <f>ROUND( D$1233*G1235,2 )</f>
        <v>0</v>
      </c>
    </row>
    <row r="1236" ht="15.75" customHeight="1">
      <c r="B1236" s="2"/>
    </row>
    <row r="1237" ht="15.75" customHeight="1">
      <c r="B1237" s="2"/>
    </row>
    <row r="1238" ht="15.75" customHeight="1">
      <c r="B1238" s="2"/>
      <c r="C1238" s="10" t="s">
        <v>563</v>
      </c>
    </row>
    <row r="1239" ht="15.75" customHeight="1">
      <c r="B1239" s="2"/>
      <c r="C1239" s="10" t="s">
        <v>564</v>
      </c>
    </row>
    <row r="1240" ht="15.75" customHeight="1">
      <c r="B1240" s="2"/>
      <c r="C1240" s="10" t="s">
        <v>223</v>
      </c>
    </row>
    <row r="1241" ht="15.75" customHeight="1">
      <c r="B1241" s="2"/>
      <c r="C1241" s="10" t="s">
        <v>565</v>
      </c>
    </row>
    <row r="1242" ht="15.75" customHeight="1">
      <c r="A1242" s="10">
        <v>14.0</v>
      </c>
      <c r="B1242" s="11" t="s">
        <v>568</v>
      </c>
      <c r="C1242" s="10" t="s">
        <v>569</v>
      </c>
      <c r="D1242" s="12">
        <f>ROUND( 2,2 )</f>
        <v>2</v>
      </c>
      <c r="E1242" s="10" t="s">
        <v>32</v>
      </c>
      <c r="F1242" s="13" t="s">
        <v>24</v>
      </c>
      <c r="G1242" s="14">
        <v>0.0</v>
      </c>
      <c r="H1242" s="12">
        <f>ROUND( D$1242*G1242,0 )</f>
        <v>0</v>
      </c>
    </row>
    <row r="1243" ht="15.75" customHeight="1">
      <c r="B1243" s="2"/>
      <c r="F1243" s="13" t="s">
        <v>25</v>
      </c>
      <c r="G1243" s="14">
        <v>0.0</v>
      </c>
      <c r="I1243" s="12">
        <f>ROUND( D$1242*G1243,0 )</f>
        <v>0</v>
      </c>
    </row>
    <row r="1244" ht="15.75" customHeight="1">
      <c r="B1244" s="2"/>
      <c r="F1244" s="13" t="s">
        <v>26</v>
      </c>
      <c r="G1244" s="14">
        <v>0.0</v>
      </c>
      <c r="J1244" s="12">
        <f>ROUND( D$1242*G1244,2 )</f>
        <v>0</v>
      </c>
    </row>
    <row r="1245" ht="15.75" customHeight="1">
      <c r="B1245" s="2"/>
    </row>
    <row r="1246" ht="15.75" customHeight="1">
      <c r="B1246" s="2"/>
    </row>
    <row r="1247" ht="15.75" customHeight="1">
      <c r="B1247" s="2"/>
      <c r="C1247" s="10" t="s">
        <v>123</v>
      </c>
    </row>
    <row r="1248" ht="15.75" customHeight="1">
      <c r="B1248" s="2"/>
      <c r="C1248" s="10" t="s">
        <v>124</v>
      </c>
    </row>
    <row r="1249" ht="15.75" customHeight="1">
      <c r="B1249" s="2"/>
      <c r="C1249" s="10" t="s">
        <v>255</v>
      </c>
    </row>
    <row r="1250" ht="15.75" customHeight="1">
      <c r="B1250" s="2"/>
      <c r="C1250" s="10" t="s">
        <v>256</v>
      </c>
    </row>
    <row r="1251" ht="15.75" customHeight="1">
      <c r="A1251" s="10">
        <v>15.0</v>
      </c>
      <c r="B1251" s="11" t="s">
        <v>258</v>
      </c>
      <c r="C1251" s="10" t="s">
        <v>122</v>
      </c>
      <c r="D1251" s="12">
        <f>ROUND( 10,2 )</f>
        <v>10</v>
      </c>
      <c r="E1251" s="10" t="s">
        <v>32</v>
      </c>
      <c r="F1251" s="13" t="s">
        <v>24</v>
      </c>
      <c r="G1251" s="14">
        <v>0.0</v>
      </c>
      <c r="H1251" s="12">
        <f>ROUND( D$1251*G1251,0 )</f>
        <v>0</v>
      </c>
    </row>
    <row r="1252" ht="15.75" customHeight="1">
      <c r="B1252" s="2"/>
      <c r="F1252" s="13" t="s">
        <v>25</v>
      </c>
      <c r="G1252" s="14">
        <v>0.0</v>
      </c>
      <c r="I1252" s="12">
        <f>ROUND( D$1251*G1252,0 )</f>
        <v>0</v>
      </c>
    </row>
    <row r="1253" ht="15.75" customHeight="1">
      <c r="B1253" s="2"/>
      <c r="F1253" s="13" t="s">
        <v>26</v>
      </c>
      <c r="G1253" s="14">
        <v>0.0</v>
      </c>
      <c r="J1253" s="12">
        <f>ROUND( D$1251*G1253,2 )</f>
        <v>0</v>
      </c>
    </row>
    <row r="1254" ht="15.75" customHeight="1">
      <c r="B1254" s="2"/>
    </row>
    <row r="1255" ht="15.75" customHeight="1">
      <c r="B1255" s="2"/>
    </row>
    <row r="1256" ht="15.75" customHeight="1">
      <c r="B1256" s="2"/>
      <c r="C1256" s="10" t="s">
        <v>570</v>
      </c>
    </row>
    <row r="1257" ht="15.75" customHeight="1">
      <c r="A1257" s="10">
        <v>16.0</v>
      </c>
      <c r="B1257" s="11" t="s">
        <v>571</v>
      </c>
      <c r="C1257" s="10" t="s">
        <v>572</v>
      </c>
      <c r="D1257" s="12">
        <f>ROUND( 1,2 )</f>
        <v>1</v>
      </c>
      <c r="E1257" s="10" t="s">
        <v>32</v>
      </c>
      <c r="F1257" s="13" t="s">
        <v>24</v>
      </c>
      <c r="G1257" s="14">
        <v>0.0</v>
      </c>
      <c r="H1257" s="12">
        <f>ROUND( D$1257*G1257,0 )</f>
        <v>0</v>
      </c>
    </row>
    <row r="1258" ht="15.75" customHeight="1">
      <c r="B1258" s="2"/>
      <c r="F1258" s="13" t="s">
        <v>25</v>
      </c>
      <c r="G1258" s="14">
        <v>0.0</v>
      </c>
      <c r="I1258" s="12">
        <f>ROUND( D$1257*G1258,0 )</f>
        <v>0</v>
      </c>
    </row>
    <row r="1259" ht="15.75" customHeight="1">
      <c r="B1259" s="2"/>
      <c r="F1259" s="13" t="s">
        <v>26</v>
      </c>
      <c r="G1259" s="14">
        <v>0.0</v>
      </c>
      <c r="J1259" s="12">
        <f>ROUND( D$1257*G1259,2 )</f>
        <v>0</v>
      </c>
    </row>
    <row r="1260" ht="15.75" customHeight="1">
      <c r="B1260" s="2"/>
    </row>
    <row r="1261" ht="15.75" customHeight="1">
      <c r="B1261" s="2"/>
    </row>
    <row r="1262" ht="15.75" customHeight="1">
      <c r="B1262" s="2"/>
      <c r="C1262" s="10" t="s">
        <v>573</v>
      </c>
    </row>
    <row r="1263" ht="15.75" customHeight="1">
      <c r="B1263" s="2"/>
      <c r="C1263" s="10" t="s">
        <v>280</v>
      </c>
    </row>
    <row r="1264" ht="15.75" customHeight="1">
      <c r="B1264" s="2"/>
      <c r="C1264" s="10" t="s">
        <v>574</v>
      </c>
    </row>
    <row r="1265" ht="15.75" customHeight="1">
      <c r="B1265" s="2"/>
      <c r="C1265" s="10" t="s">
        <v>575</v>
      </c>
    </row>
    <row r="1266" ht="15.75" customHeight="1">
      <c r="A1266" s="10">
        <v>17.0</v>
      </c>
      <c r="B1266" s="11" t="s">
        <v>576</v>
      </c>
      <c r="C1266" s="10" t="s">
        <v>577</v>
      </c>
      <c r="D1266" s="12">
        <f>ROUND( 2,2 )</f>
        <v>2</v>
      </c>
      <c r="E1266" s="10" t="s">
        <v>32</v>
      </c>
      <c r="F1266" s="13" t="s">
        <v>24</v>
      </c>
      <c r="G1266" s="14">
        <v>0.0</v>
      </c>
      <c r="H1266" s="12">
        <f>ROUND( D$1266*G1266,0 )</f>
        <v>0</v>
      </c>
    </row>
    <row r="1267" ht="15.75" customHeight="1">
      <c r="B1267" s="2"/>
      <c r="F1267" s="13" t="s">
        <v>25</v>
      </c>
      <c r="G1267" s="14">
        <v>0.0</v>
      </c>
      <c r="I1267" s="12">
        <f>ROUND( D$1266*G1267,0 )</f>
        <v>0</v>
      </c>
    </row>
    <row r="1268" ht="15.75" customHeight="1">
      <c r="B1268" s="2"/>
      <c r="F1268" s="13" t="s">
        <v>26</v>
      </c>
      <c r="G1268" s="14">
        <v>0.0</v>
      </c>
      <c r="J1268" s="12">
        <f>ROUND( D$1266*G1268,2 )</f>
        <v>0</v>
      </c>
    </row>
    <row r="1269" ht="15.75" customHeight="1">
      <c r="B1269" s="2"/>
    </row>
    <row r="1270" ht="15.75" customHeight="1">
      <c r="B1270" s="2"/>
    </row>
    <row r="1271" ht="15.75" customHeight="1">
      <c r="B1271" s="2"/>
      <c r="C1271" s="10" t="s">
        <v>578</v>
      </c>
    </row>
    <row r="1272" ht="15.75" customHeight="1">
      <c r="B1272" s="2"/>
      <c r="C1272" s="10" t="s">
        <v>385</v>
      </c>
    </row>
    <row r="1273" ht="15.75" customHeight="1">
      <c r="A1273" s="10">
        <v>18.0</v>
      </c>
      <c r="B1273" s="11" t="s">
        <v>579</v>
      </c>
      <c r="C1273" s="10" t="s">
        <v>580</v>
      </c>
      <c r="D1273" s="12">
        <f>ROUND( 1,2 )</f>
        <v>1</v>
      </c>
      <c r="E1273" s="10" t="s">
        <v>32</v>
      </c>
      <c r="F1273" s="13" t="s">
        <v>24</v>
      </c>
      <c r="G1273" s="14">
        <v>0.0</v>
      </c>
      <c r="H1273" s="12">
        <f>ROUND( D$1273*G1273,0 )</f>
        <v>0</v>
      </c>
    </row>
    <row r="1274" ht="15.75" customHeight="1">
      <c r="B1274" s="2"/>
      <c r="F1274" s="13" t="s">
        <v>25</v>
      </c>
      <c r="G1274" s="14">
        <v>0.0</v>
      </c>
      <c r="I1274" s="12">
        <f>ROUND( D$1273*G1274,0 )</f>
        <v>0</v>
      </c>
    </row>
    <row r="1275" ht="15.75" customHeight="1">
      <c r="B1275" s="2"/>
      <c r="F1275" s="13" t="s">
        <v>26</v>
      </c>
      <c r="G1275" s="14">
        <v>0.0</v>
      </c>
      <c r="J1275" s="12">
        <f>ROUND( D$1273*G1275,2 )</f>
        <v>0</v>
      </c>
    </row>
    <row r="1276" ht="15.75" customHeight="1">
      <c r="B1276" s="2"/>
    </row>
    <row r="1277" ht="15.75" customHeight="1">
      <c r="B1277" s="2"/>
    </row>
    <row r="1278" ht="15.75" customHeight="1">
      <c r="B1278" s="2"/>
      <c r="C1278" s="10" t="s">
        <v>581</v>
      </c>
    </row>
    <row r="1279" ht="15.75" customHeight="1">
      <c r="B1279" s="2"/>
      <c r="C1279" s="10" t="s">
        <v>582</v>
      </c>
    </row>
    <row r="1280" ht="15.75" customHeight="1">
      <c r="B1280" s="2"/>
      <c r="C1280" s="10" t="s">
        <v>583</v>
      </c>
    </row>
    <row r="1281" ht="15.75" customHeight="1">
      <c r="A1281" s="10">
        <v>19.0</v>
      </c>
      <c r="B1281" s="11" t="s">
        <v>584</v>
      </c>
      <c r="C1281" s="10" t="s">
        <v>585</v>
      </c>
      <c r="D1281" s="12">
        <f>ROUND( 4,2 )</f>
        <v>4</v>
      </c>
      <c r="E1281" s="10" t="s">
        <v>32</v>
      </c>
      <c r="F1281" s="13" t="s">
        <v>24</v>
      </c>
      <c r="G1281" s="14">
        <v>0.0</v>
      </c>
      <c r="H1281" s="12">
        <f>ROUND( D$1281*G1281,0 )</f>
        <v>0</v>
      </c>
    </row>
    <row r="1282" ht="15.75" customHeight="1">
      <c r="B1282" s="2"/>
      <c r="F1282" s="13" t="s">
        <v>25</v>
      </c>
      <c r="G1282" s="14">
        <v>0.0</v>
      </c>
      <c r="I1282" s="12">
        <f>ROUND( D$1281*G1282,0 )</f>
        <v>0</v>
      </c>
    </row>
    <row r="1283" ht="15.75" customHeight="1">
      <c r="B1283" s="2"/>
      <c r="F1283" s="13" t="s">
        <v>26</v>
      </c>
      <c r="G1283" s="14">
        <v>0.0</v>
      </c>
      <c r="J1283" s="12">
        <f>ROUND( D$1281*G1283,2 )</f>
        <v>0</v>
      </c>
    </row>
    <row r="1284" ht="15.75" customHeight="1">
      <c r="B1284" s="2"/>
    </row>
    <row r="1285" ht="15.75" customHeight="1">
      <c r="B1285" s="2"/>
    </row>
    <row r="1286" ht="15.75" customHeight="1">
      <c r="B1286" s="2"/>
      <c r="C1286" s="10" t="s">
        <v>586</v>
      </c>
    </row>
    <row r="1287" ht="15.75" customHeight="1">
      <c r="B1287" s="2"/>
      <c r="C1287" s="10" t="s">
        <v>280</v>
      </c>
    </row>
    <row r="1288" ht="15.75" customHeight="1">
      <c r="B1288" s="2"/>
      <c r="C1288" s="10" t="s">
        <v>587</v>
      </c>
    </row>
    <row r="1289" ht="15.75" customHeight="1">
      <c r="A1289" s="10">
        <v>20.0</v>
      </c>
      <c r="B1289" s="11" t="s">
        <v>588</v>
      </c>
      <c r="C1289" s="10" t="s">
        <v>589</v>
      </c>
      <c r="D1289" s="12">
        <f>ROUND( 1,2 )</f>
        <v>1</v>
      </c>
      <c r="E1289" s="10" t="s">
        <v>32</v>
      </c>
      <c r="F1289" s="13" t="s">
        <v>24</v>
      </c>
      <c r="G1289" s="14">
        <v>0.0</v>
      </c>
      <c r="H1289" s="12">
        <f>ROUND( D$1289*G1289,0 )</f>
        <v>0</v>
      </c>
    </row>
    <row r="1290" ht="15.75" customHeight="1">
      <c r="B1290" s="2"/>
      <c r="F1290" s="13" t="s">
        <v>25</v>
      </c>
      <c r="G1290" s="14">
        <v>0.0</v>
      </c>
      <c r="I1290" s="12">
        <f>ROUND( D$1289*G1290,0 )</f>
        <v>0</v>
      </c>
    </row>
    <row r="1291" ht="15.75" customHeight="1">
      <c r="B1291" s="2"/>
      <c r="F1291" s="13" t="s">
        <v>26</v>
      </c>
      <c r="G1291" s="14">
        <v>0.0</v>
      </c>
      <c r="J1291" s="12">
        <f>ROUND( D$1289*G1291,2 )</f>
        <v>0</v>
      </c>
    </row>
    <row r="1292" ht="15.75" customHeight="1">
      <c r="B1292" s="2"/>
    </row>
    <row r="1293" ht="15.75" customHeight="1">
      <c r="B1293" s="2"/>
    </row>
    <row r="1294" ht="15.75" customHeight="1">
      <c r="B1294" s="2"/>
      <c r="C1294" s="10" t="s">
        <v>590</v>
      </c>
    </row>
    <row r="1295" ht="15.75" customHeight="1">
      <c r="B1295" s="2"/>
      <c r="C1295" s="10" t="s">
        <v>591</v>
      </c>
    </row>
    <row r="1296" ht="15.75" customHeight="1">
      <c r="B1296" s="2"/>
      <c r="C1296" s="10" t="s">
        <v>592</v>
      </c>
    </row>
    <row r="1297" ht="15.75" customHeight="1">
      <c r="A1297" s="10">
        <v>21.0</v>
      </c>
      <c r="B1297" s="11" t="s">
        <v>593</v>
      </c>
      <c r="C1297" s="10" t="s">
        <v>594</v>
      </c>
      <c r="D1297" s="12">
        <f>ROUND( 2,2 )</f>
        <v>2</v>
      </c>
      <c r="E1297" s="10" t="s">
        <v>32</v>
      </c>
      <c r="F1297" s="13" t="s">
        <v>24</v>
      </c>
      <c r="G1297" s="14">
        <v>0.0</v>
      </c>
      <c r="H1297" s="12">
        <f>ROUND( D$1297*G1297,0 )</f>
        <v>0</v>
      </c>
    </row>
    <row r="1298" ht="15.75" customHeight="1">
      <c r="B1298" s="2"/>
      <c r="F1298" s="13" t="s">
        <v>25</v>
      </c>
      <c r="G1298" s="14">
        <v>0.0</v>
      </c>
      <c r="I1298" s="12">
        <f>ROUND( D$1297*G1298,0 )</f>
        <v>0</v>
      </c>
    </row>
    <row r="1299" ht="15.75" customHeight="1">
      <c r="B1299" s="2"/>
      <c r="F1299" s="13" t="s">
        <v>26</v>
      </c>
      <c r="G1299" s="14">
        <v>0.0</v>
      </c>
      <c r="J1299" s="12">
        <f>ROUND( D$1297*G1299,2 )</f>
        <v>0</v>
      </c>
    </row>
    <row r="1300" ht="15.75" customHeight="1">
      <c r="B1300" s="2"/>
    </row>
    <row r="1301" ht="15.75" customHeight="1">
      <c r="B1301" s="2"/>
    </row>
    <row r="1302" ht="15.75" customHeight="1">
      <c r="B1302" s="2"/>
      <c r="C1302" s="10" t="s">
        <v>595</v>
      </c>
    </row>
    <row r="1303" ht="15.75" customHeight="1">
      <c r="B1303" s="2"/>
      <c r="C1303" s="10" t="s">
        <v>144</v>
      </c>
    </row>
    <row r="1304" ht="15.75" customHeight="1">
      <c r="A1304" s="10">
        <v>22.0</v>
      </c>
      <c r="B1304" s="11" t="s">
        <v>596</v>
      </c>
      <c r="C1304" s="10" t="s">
        <v>597</v>
      </c>
      <c r="D1304" s="12">
        <f>ROUND( 1,2 )</f>
        <v>1</v>
      </c>
      <c r="E1304" s="10" t="s">
        <v>32</v>
      </c>
      <c r="F1304" s="13" t="s">
        <v>24</v>
      </c>
      <c r="G1304" s="14">
        <v>0.0</v>
      </c>
      <c r="H1304" s="12">
        <f>ROUND( D$1304*G1304,0 )</f>
        <v>0</v>
      </c>
    </row>
    <row r="1305" ht="15.75" customHeight="1">
      <c r="B1305" s="2"/>
      <c r="F1305" s="13" t="s">
        <v>25</v>
      </c>
      <c r="G1305" s="14">
        <v>0.0</v>
      </c>
      <c r="I1305" s="12">
        <f>ROUND( D$1304*G1305,0 )</f>
        <v>0</v>
      </c>
    </row>
    <row r="1306" ht="15.75" customHeight="1">
      <c r="B1306" s="2"/>
      <c r="F1306" s="13" t="s">
        <v>26</v>
      </c>
      <c r="G1306" s="14">
        <v>0.0</v>
      </c>
      <c r="J1306" s="12">
        <f>ROUND( D$1304*G1306,2 )</f>
        <v>0</v>
      </c>
    </row>
    <row r="1307" ht="15.75" customHeight="1">
      <c r="B1307" s="2"/>
    </row>
    <row r="1308" ht="15.75" customHeight="1">
      <c r="B1308" s="2"/>
    </row>
    <row r="1309" ht="15.75" customHeight="1">
      <c r="B1309" s="2"/>
      <c r="C1309" s="10" t="s">
        <v>598</v>
      </c>
    </row>
    <row r="1310" ht="15.75" customHeight="1">
      <c r="B1310" s="2"/>
      <c r="C1310" s="10" t="s">
        <v>599</v>
      </c>
    </row>
    <row r="1311" ht="15.75" customHeight="1">
      <c r="B1311" s="2"/>
      <c r="C1311" s="10" t="s">
        <v>600</v>
      </c>
    </row>
    <row r="1312" ht="15.75" customHeight="1">
      <c r="B1312" s="2"/>
      <c r="C1312" s="10" t="s">
        <v>601</v>
      </c>
    </row>
    <row r="1313" ht="15.75" customHeight="1">
      <c r="B1313" s="2"/>
      <c r="C1313" s="10" t="s">
        <v>602</v>
      </c>
    </row>
    <row r="1314" ht="15.75" customHeight="1">
      <c r="B1314" s="2"/>
      <c r="C1314" s="10" t="s">
        <v>603</v>
      </c>
    </row>
    <row r="1315" ht="15.75" customHeight="1">
      <c r="B1315" s="2"/>
      <c r="C1315" s="10" t="s">
        <v>280</v>
      </c>
    </row>
    <row r="1316" ht="15.75" customHeight="1">
      <c r="B1316" s="2"/>
      <c r="C1316" s="10" t="s">
        <v>604</v>
      </c>
    </row>
    <row r="1317" ht="15.75" customHeight="1">
      <c r="A1317" s="10">
        <v>23.0</v>
      </c>
      <c r="B1317" s="11" t="s">
        <v>605</v>
      </c>
      <c r="C1317" s="10" t="s">
        <v>606</v>
      </c>
      <c r="D1317" s="12">
        <f>ROUND( 1,2 )</f>
        <v>1</v>
      </c>
      <c r="E1317" s="10" t="s">
        <v>32</v>
      </c>
      <c r="F1317" s="13" t="s">
        <v>24</v>
      </c>
      <c r="G1317" s="14">
        <v>0.0</v>
      </c>
      <c r="H1317" s="12">
        <f>ROUND( D$1317*G1317,0 )</f>
        <v>0</v>
      </c>
    </row>
    <row r="1318" ht="15.75" customHeight="1">
      <c r="B1318" s="2"/>
      <c r="F1318" s="13" t="s">
        <v>25</v>
      </c>
      <c r="G1318" s="14">
        <v>0.0</v>
      </c>
      <c r="I1318" s="12">
        <f>ROUND( D$1317*G1318,0 )</f>
        <v>0</v>
      </c>
    </row>
    <row r="1319" ht="15.75" customHeight="1">
      <c r="B1319" s="2"/>
      <c r="F1319" s="13" t="s">
        <v>26</v>
      </c>
      <c r="G1319" s="14">
        <v>0.0</v>
      </c>
      <c r="J1319" s="12">
        <f>ROUND( D$1317*G1319,2 )</f>
        <v>0</v>
      </c>
    </row>
    <row r="1320" ht="15.75" customHeight="1">
      <c r="B1320" s="2"/>
    </row>
    <row r="1321" ht="15.75" customHeight="1">
      <c r="B1321" s="2"/>
    </row>
    <row r="1322" ht="15.75" customHeight="1">
      <c r="B1322" s="2"/>
      <c r="C1322" s="10" t="s">
        <v>607</v>
      </c>
    </row>
    <row r="1323" ht="15.75" customHeight="1">
      <c r="B1323" s="2"/>
      <c r="C1323" s="10" t="s">
        <v>608</v>
      </c>
    </row>
    <row r="1324" ht="15.75" customHeight="1">
      <c r="B1324" s="2"/>
      <c r="C1324" s="10" t="s">
        <v>609</v>
      </c>
    </row>
    <row r="1325" ht="15.75" customHeight="1">
      <c r="B1325" s="2"/>
      <c r="C1325" s="10" t="s">
        <v>280</v>
      </c>
    </row>
    <row r="1326" ht="15.75" customHeight="1">
      <c r="B1326" s="2"/>
      <c r="C1326" s="10" t="s">
        <v>610</v>
      </c>
    </row>
    <row r="1327" ht="15.75" customHeight="1">
      <c r="A1327" s="10">
        <v>24.0</v>
      </c>
      <c r="B1327" s="11" t="s">
        <v>611</v>
      </c>
      <c r="C1327" s="10" t="s">
        <v>612</v>
      </c>
      <c r="D1327" s="12">
        <f>ROUND( 1,2 )</f>
        <v>1</v>
      </c>
      <c r="E1327" s="10" t="s">
        <v>32</v>
      </c>
      <c r="F1327" s="13" t="s">
        <v>24</v>
      </c>
      <c r="G1327" s="14">
        <v>0.0</v>
      </c>
      <c r="H1327" s="12">
        <f>ROUND( D$1327*G1327,0 )</f>
        <v>0</v>
      </c>
    </row>
    <row r="1328" ht="15.75" customHeight="1">
      <c r="B1328" s="2"/>
      <c r="F1328" s="13" t="s">
        <v>25</v>
      </c>
      <c r="G1328" s="14">
        <v>0.0</v>
      </c>
      <c r="I1328" s="12">
        <f>ROUND( D$1327*G1328,0 )</f>
        <v>0</v>
      </c>
    </row>
    <row r="1329" ht="15.75" customHeight="1">
      <c r="B1329" s="2"/>
      <c r="F1329" s="13" t="s">
        <v>26</v>
      </c>
      <c r="G1329" s="14">
        <v>0.0</v>
      </c>
      <c r="J1329" s="12">
        <f>ROUND( D$1327*G1329,2 )</f>
        <v>0</v>
      </c>
    </row>
    <row r="1330" ht="15.75" customHeight="1">
      <c r="B1330" s="2"/>
    </row>
    <row r="1331" ht="15.75" customHeight="1">
      <c r="B1331" s="2"/>
    </row>
    <row r="1332" ht="15.75" customHeight="1">
      <c r="B1332" s="2"/>
      <c r="C1332" s="10" t="s">
        <v>613</v>
      </c>
    </row>
    <row r="1333" ht="15.75" customHeight="1">
      <c r="B1333" s="2"/>
      <c r="C1333" s="10" t="s">
        <v>614</v>
      </c>
    </row>
    <row r="1334" ht="15.75" customHeight="1">
      <c r="B1334" s="2"/>
      <c r="C1334" s="10" t="s">
        <v>615</v>
      </c>
    </row>
    <row r="1335" ht="15.75" customHeight="1">
      <c r="B1335" s="2"/>
      <c r="C1335" s="10" t="s">
        <v>616</v>
      </c>
    </row>
    <row r="1336" ht="15.75" customHeight="1">
      <c r="A1336" s="10">
        <v>25.0</v>
      </c>
      <c r="B1336" s="11" t="s">
        <v>617</v>
      </c>
      <c r="C1336" s="10" t="s">
        <v>618</v>
      </c>
      <c r="D1336" s="12">
        <f>ROUND( 1,2 )</f>
        <v>1</v>
      </c>
      <c r="E1336" s="10" t="s">
        <v>32</v>
      </c>
      <c r="F1336" s="13" t="s">
        <v>24</v>
      </c>
      <c r="G1336" s="14">
        <v>0.0</v>
      </c>
      <c r="H1336" s="12">
        <f>ROUND( D$1336*G1336,0 )</f>
        <v>0</v>
      </c>
    </row>
    <row r="1337" ht="15.75" customHeight="1">
      <c r="B1337" s="2"/>
      <c r="F1337" s="13" t="s">
        <v>25</v>
      </c>
      <c r="G1337" s="14">
        <v>0.0</v>
      </c>
      <c r="I1337" s="12">
        <f>ROUND( D$1336*G1337,0 )</f>
        <v>0</v>
      </c>
    </row>
    <row r="1338" ht="15.75" customHeight="1">
      <c r="B1338" s="2"/>
      <c r="F1338" s="13" t="s">
        <v>26</v>
      </c>
      <c r="G1338" s="14">
        <v>0.0</v>
      </c>
      <c r="J1338" s="12">
        <f>ROUND( D$1336*G1338,2 )</f>
        <v>0</v>
      </c>
    </row>
    <row r="1339" ht="15.75" customHeight="1">
      <c r="B1339" s="2"/>
    </row>
    <row r="1340" ht="15.75" customHeight="1">
      <c r="B1340" s="2"/>
    </row>
    <row r="1341" ht="15.75" customHeight="1">
      <c r="B1341" s="2"/>
      <c r="C1341" s="10" t="s">
        <v>619</v>
      </c>
    </row>
    <row r="1342" ht="15.75" customHeight="1">
      <c r="B1342" s="2"/>
      <c r="C1342" s="10" t="s">
        <v>620</v>
      </c>
    </row>
    <row r="1343" ht="15.75" customHeight="1">
      <c r="B1343" s="2"/>
      <c r="C1343" s="10" t="s">
        <v>621</v>
      </c>
    </row>
    <row r="1344" ht="15.75" customHeight="1">
      <c r="B1344" s="2"/>
      <c r="C1344" s="10" t="s">
        <v>280</v>
      </c>
    </row>
    <row r="1345" ht="15.75" customHeight="1">
      <c r="B1345" s="2"/>
      <c r="C1345" s="10" t="s">
        <v>622</v>
      </c>
    </row>
    <row r="1346" ht="15.75" customHeight="1">
      <c r="A1346" s="10">
        <v>26.0</v>
      </c>
      <c r="B1346" s="11" t="s">
        <v>623</v>
      </c>
      <c r="C1346" s="10" t="s">
        <v>624</v>
      </c>
      <c r="D1346" s="12">
        <f>ROUND( 1,2 )</f>
        <v>1</v>
      </c>
      <c r="E1346" s="10" t="s">
        <v>32</v>
      </c>
      <c r="F1346" s="13" t="s">
        <v>24</v>
      </c>
      <c r="G1346" s="14">
        <v>0.0</v>
      </c>
      <c r="H1346" s="12">
        <f>ROUND( D$1346*G1346,0 )</f>
        <v>0</v>
      </c>
    </row>
    <row r="1347" ht="15.75" customHeight="1">
      <c r="B1347" s="2"/>
      <c r="F1347" s="13" t="s">
        <v>25</v>
      </c>
      <c r="G1347" s="14">
        <v>0.0</v>
      </c>
      <c r="I1347" s="12">
        <f>ROUND( D$1346*G1347,0 )</f>
        <v>0</v>
      </c>
    </row>
    <row r="1348" ht="15.75" customHeight="1">
      <c r="B1348" s="2"/>
      <c r="F1348" s="13" t="s">
        <v>26</v>
      </c>
      <c r="G1348" s="14">
        <v>0.0</v>
      </c>
      <c r="J1348" s="12">
        <f>ROUND( D$1346*G1348,2 )</f>
        <v>0</v>
      </c>
    </row>
    <row r="1349" ht="15.75" customHeight="1">
      <c r="B1349" s="2"/>
    </row>
    <row r="1350" ht="15.75" customHeight="1">
      <c r="B1350" s="2"/>
    </row>
    <row r="1351" ht="15.75" customHeight="1">
      <c r="B1351" s="2"/>
      <c r="C1351" s="10" t="s">
        <v>625</v>
      </c>
    </row>
    <row r="1352" ht="15.75" customHeight="1">
      <c r="B1352" s="2"/>
      <c r="C1352" s="10" t="s">
        <v>626</v>
      </c>
    </row>
    <row r="1353" ht="15.75" customHeight="1">
      <c r="B1353" s="2"/>
      <c r="C1353" s="10" t="s">
        <v>627</v>
      </c>
    </row>
    <row r="1354" ht="15.75" customHeight="1">
      <c r="A1354" s="10">
        <v>27.0</v>
      </c>
      <c r="B1354" s="11" t="s">
        <v>628</v>
      </c>
      <c r="C1354" s="10" t="s">
        <v>629</v>
      </c>
      <c r="D1354" s="12">
        <f>ROUND( 1,2 )</f>
        <v>1</v>
      </c>
      <c r="E1354" s="10" t="s">
        <v>32</v>
      </c>
      <c r="F1354" s="13" t="s">
        <v>24</v>
      </c>
      <c r="G1354" s="14">
        <v>0.0</v>
      </c>
      <c r="H1354" s="12">
        <f>ROUND( D$1354*G1354,0 )</f>
        <v>0</v>
      </c>
    </row>
    <row r="1355" ht="15.75" customHeight="1">
      <c r="B1355" s="2"/>
      <c r="F1355" s="13" t="s">
        <v>25</v>
      </c>
      <c r="G1355" s="14">
        <v>0.0</v>
      </c>
      <c r="I1355" s="12">
        <f>ROUND( D$1354*G1355,0 )</f>
        <v>0</v>
      </c>
    </row>
    <row r="1356" ht="15.75" customHeight="1">
      <c r="B1356" s="2"/>
      <c r="F1356" s="13" t="s">
        <v>26</v>
      </c>
      <c r="G1356" s="14">
        <v>0.0</v>
      </c>
      <c r="J1356" s="12">
        <f>ROUND( D$1354*G1356,2 )</f>
        <v>0</v>
      </c>
    </row>
    <row r="1357" ht="15.75" customHeight="1">
      <c r="B1357" s="2"/>
    </row>
    <row r="1358" ht="15.75" customHeight="1">
      <c r="B1358" s="2"/>
    </row>
    <row r="1359" ht="15.75" customHeight="1">
      <c r="B1359" s="2"/>
      <c r="C1359" s="10" t="s">
        <v>630</v>
      </c>
    </row>
    <row r="1360" ht="15.75" customHeight="1">
      <c r="B1360" s="2"/>
      <c r="C1360" s="10" t="s">
        <v>145</v>
      </c>
    </row>
    <row r="1361" ht="15.75" customHeight="1">
      <c r="A1361" s="10">
        <v>28.0</v>
      </c>
      <c r="B1361" s="11" t="s">
        <v>631</v>
      </c>
      <c r="C1361" s="10"/>
      <c r="D1361" s="12">
        <f>ROUND( 1,2 )</f>
        <v>1</v>
      </c>
      <c r="E1361" s="10" t="s">
        <v>32</v>
      </c>
      <c r="F1361" s="13" t="s">
        <v>24</v>
      </c>
      <c r="G1361" s="14">
        <v>0.0</v>
      </c>
      <c r="H1361" s="12">
        <f>ROUND( D$1361*G1361,0 )</f>
        <v>0</v>
      </c>
    </row>
    <row r="1362" ht="15.75" customHeight="1">
      <c r="B1362" s="2"/>
      <c r="F1362" s="13" t="s">
        <v>25</v>
      </c>
      <c r="G1362" s="14">
        <v>0.0</v>
      </c>
      <c r="I1362" s="12">
        <f>ROUND( D$1361*G1362,0 )</f>
        <v>0</v>
      </c>
    </row>
    <row r="1363" ht="15.75" customHeight="1">
      <c r="B1363" s="2"/>
      <c r="F1363" s="13" t="s">
        <v>26</v>
      </c>
      <c r="G1363" s="14">
        <v>0.0</v>
      </c>
      <c r="J1363" s="12">
        <f>ROUND( D$1361*G1363,2 )</f>
        <v>0</v>
      </c>
    </row>
    <row r="1364" ht="15.75" customHeight="1">
      <c r="B1364" s="2"/>
    </row>
    <row r="1365" ht="15.75" customHeight="1">
      <c r="B1365" s="2"/>
    </row>
    <row r="1366" ht="15.75" customHeight="1">
      <c r="B1366" s="2"/>
      <c r="C1366" s="10" t="s">
        <v>632</v>
      </c>
    </row>
    <row r="1367" ht="15.75" customHeight="1">
      <c r="B1367" s="2"/>
      <c r="C1367" s="10" t="s">
        <v>633</v>
      </c>
    </row>
    <row r="1368" ht="15.75" customHeight="1">
      <c r="B1368" s="2"/>
      <c r="C1368" s="10" t="s">
        <v>626</v>
      </c>
    </row>
    <row r="1369" ht="15.75" customHeight="1">
      <c r="B1369" s="2"/>
      <c r="C1369" s="10" t="s">
        <v>627</v>
      </c>
    </row>
    <row r="1370" ht="15.75" customHeight="1">
      <c r="A1370" s="10">
        <v>29.0</v>
      </c>
      <c r="B1370" s="11" t="s">
        <v>634</v>
      </c>
      <c r="C1370" s="10" t="s">
        <v>635</v>
      </c>
      <c r="D1370" s="12">
        <f>ROUND( 1,2 )</f>
        <v>1</v>
      </c>
      <c r="E1370" s="10" t="s">
        <v>32</v>
      </c>
      <c r="F1370" s="13" t="s">
        <v>24</v>
      </c>
      <c r="G1370" s="14">
        <v>0.0</v>
      </c>
      <c r="H1370" s="12">
        <f>ROUND( D$1370*G1370,0 )</f>
        <v>0</v>
      </c>
    </row>
    <row r="1371" ht="15.75" customHeight="1">
      <c r="B1371" s="2"/>
      <c r="F1371" s="13" t="s">
        <v>25</v>
      </c>
      <c r="G1371" s="14">
        <v>0.0</v>
      </c>
      <c r="I1371" s="12">
        <f>ROUND( D$1370*G1371,0 )</f>
        <v>0</v>
      </c>
    </row>
    <row r="1372" ht="15.75" customHeight="1">
      <c r="B1372" s="2"/>
      <c r="F1372" s="13" t="s">
        <v>26</v>
      </c>
      <c r="G1372" s="14">
        <v>0.0</v>
      </c>
      <c r="J1372" s="12">
        <f>ROUND( D$1370*G1372,2 )</f>
        <v>0</v>
      </c>
    </row>
    <row r="1373" ht="15.75" customHeight="1">
      <c r="B1373" s="2"/>
    </row>
    <row r="1374" ht="15.75" customHeight="1">
      <c r="B1374" s="2"/>
    </row>
    <row r="1375" ht="15.75" customHeight="1">
      <c r="B1375" s="2"/>
      <c r="C1375" s="10" t="s">
        <v>636</v>
      </c>
    </row>
    <row r="1376" ht="15.75" customHeight="1">
      <c r="B1376" s="2"/>
      <c r="C1376" s="10" t="s">
        <v>637</v>
      </c>
    </row>
    <row r="1377" ht="15.75" customHeight="1">
      <c r="B1377" s="2"/>
      <c r="C1377" s="10" t="s">
        <v>638</v>
      </c>
    </row>
    <row r="1378" ht="15.75" customHeight="1">
      <c r="B1378" s="2"/>
      <c r="C1378" s="10" t="s">
        <v>639</v>
      </c>
    </row>
    <row r="1379" ht="15.75" customHeight="1">
      <c r="B1379" s="2"/>
      <c r="C1379" s="10" t="s">
        <v>640</v>
      </c>
    </row>
    <row r="1380" ht="15.75" customHeight="1">
      <c r="B1380" s="2"/>
      <c r="C1380" s="10" t="s">
        <v>641</v>
      </c>
    </row>
    <row r="1381" ht="15.75" customHeight="1">
      <c r="B1381" s="2"/>
      <c r="C1381" s="10" t="s">
        <v>642</v>
      </c>
    </row>
    <row r="1382" ht="15.75" customHeight="1">
      <c r="B1382" s="2"/>
      <c r="C1382" s="10" t="s">
        <v>643</v>
      </c>
    </row>
    <row r="1383" ht="15.75" customHeight="1">
      <c r="A1383" s="10">
        <v>30.0</v>
      </c>
      <c r="B1383" s="11" t="s">
        <v>644</v>
      </c>
      <c r="C1383" s="10" t="s">
        <v>645</v>
      </c>
      <c r="D1383" s="12">
        <f>ROUND( 1,2 )</f>
        <v>1</v>
      </c>
      <c r="E1383" s="10" t="s">
        <v>32</v>
      </c>
      <c r="F1383" s="13" t="s">
        <v>24</v>
      </c>
      <c r="G1383" s="14">
        <v>0.0</v>
      </c>
      <c r="H1383" s="12">
        <f>ROUND( D$1383*G1383,0 )</f>
        <v>0</v>
      </c>
    </row>
    <row r="1384" ht="15.75" customHeight="1">
      <c r="B1384" s="2"/>
      <c r="F1384" s="13" t="s">
        <v>25</v>
      </c>
      <c r="G1384" s="14">
        <v>0.0</v>
      </c>
      <c r="I1384" s="12">
        <f>ROUND( D$1383*G1384,0 )</f>
        <v>0</v>
      </c>
    </row>
    <row r="1385" ht="15.75" customHeight="1">
      <c r="B1385" s="2"/>
      <c r="F1385" s="13" t="s">
        <v>26</v>
      </c>
      <c r="G1385" s="14">
        <v>0.0</v>
      </c>
      <c r="J1385" s="12">
        <f>ROUND( D$1383*G1385,2 )</f>
        <v>0</v>
      </c>
    </row>
    <row r="1386" ht="15.75" customHeight="1">
      <c r="B1386" s="2"/>
    </row>
    <row r="1387" ht="15.75" customHeight="1">
      <c r="B1387" s="2"/>
    </row>
    <row r="1388" ht="15.75" customHeight="1">
      <c r="B1388" s="2"/>
      <c r="C1388" s="10" t="s">
        <v>646</v>
      </c>
    </row>
    <row r="1389" ht="15.75" customHeight="1">
      <c r="B1389" s="2"/>
      <c r="C1389" s="10" t="s">
        <v>647</v>
      </c>
    </row>
    <row r="1390" ht="15.75" customHeight="1">
      <c r="B1390" s="2"/>
      <c r="C1390" s="10" t="s">
        <v>648</v>
      </c>
    </row>
    <row r="1391" ht="15.75" customHeight="1">
      <c r="B1391" s="2"/>
      <c r="C1391" s="10" t="s">
        <v>649</v>
      </c>
    </row>
    <row r="1392" ht="15.75" customHeight="1">
      <c r="B1392" s="2"/>
      <c r="C1392" s="10" t="s">
        <v>650</v>
      </c>
    </row>
    <row r="1393" ht="15.75" customHeight="1">
      <c r="B1393" s="2"/>
      <c r="C1393" s="10" t="s">
        <v>651</v>
      </c>
    </row>
    <row r="1394" ht="15.75" customHeight="1">
      <c r="B1394" s="2"/>
      <c r="C1394" s="10" t="s">
        <v>652</v>
      </c>
    </row>
    <row r="1395" ht="15.75" customHeight="1">
      <c r="B1395" s="2"/>
      <c r="C1395" s="10" t="s">
        <v>653</v>
      </c>
    </row>
    <row r="1396" ht="15.75" customHeight="1">
      <c r="A1396" s="10">
        <v>31.0</v>
      </c>
      <c r="B1396" s="11" t="s">
        <v>654</v>
      </c>
      <c r="C1396" s="10" t="s">
        <v>655</v>
      </c>
      <c r="D1396" s="12">
        <f>ROUND( 30,2 )</f>
        <v>30</v>
      </c>
      <c r="E1396" s="10" t="s">
        <v>23</v>
      </c>
      <c r="F1396" s="13" t="s">
        <v>24</v>
      </c>
      <c r="G1396" s="14">
        <v>0.0</v>
      </c>
      <c r="H1396" s="12">
        <f>ROUND( D$1396*G1396,0 )</f>
        <v>0</v>
      </c>
    </row>
    <row r="1397" ht="15.75" customHeight="1">
      <c r="B1397" s="2"/>
      <c r="F1397" s="13" t="s">
        <v>25</v>
      </c>
      <c r="G1397" s="14">
        <v>0.0</v>
      </c>
      <c r="I1397" s="12">
        <f>ROUND( D$1396*G1397,0 )</f>
        <v>0</v>
      </c>
    </row>
    <row r="1398" ht="15.75" customHeight="1">
      <c r="B1398" s="2"/>
      <c r="F1398" s="13" t="s">
        <v>26</v>
      </c>
      <c r="G1398" s="14">
        <v>0.0</v>
      </c>
      <c r="J1398" s="12">
        <f>ROUND( D$1396*G1398,2 )</f>
        <v>0</v>
      </c>
    </row>
    <row r="1399" ht="15.75" customHeight="1">
      <c r="B1399" s="2"/>
    </row>
    <row r="1400" ht="15.75" customHeight="1">
      <c r="B1400" s="2"/>
    </row>
    <row r="1401" ht="15.75" customHeight="1">
      <c r="B1401" s="2"/>
      <c r="C1401" s="10" t="s">
        <v>646</v>
      </c>
    </row>
    <row r="1402" ht="15.75" customHeight="1">
      <c r="B1402" s="2"/>
      <c r="C1402" s="10" t="s">
        <v>647</v>
      </c>
    </row>
    <row r="1403" ht="15.75" customHeight="1">
      <c r="B1403" s="2"/>
      <c r="C1403" s="10" t="s">
        <v>648</v>
      </c>
    </row>
    <row r="1404" ht="15.75" customHeight="1">
      <c r="B1404" s="2"/>
      <c r="C1404" s="10" t="s">
        <v>649</v>
      </c>
    </row>
    <row r="1405" ht="15.75" customHeight="1">
      <c r="B1405" s="2"/>
      <c r="C1405" s="10" t="s">
        <v>650</v>
      </c>
    </row>
    <row r="1406" ht="15.75" customHeight="1">
      <c r="B1406" s="2"/>
      <c r="C1406" s="10" t="s">
        <v>651</v>
      </c>
    </row>
    <row r="1407" ht="15.75" customHeight="1">
      <c r="B1407" s="2"/>
      <c r="C1407" s="10" t="s">
        <v>652</v>
      </c>
    </row>
    <row r="1408" ht="15.75" customHeight="1">
      <c r="B1408" s="2"/>
      <c r="C1408" s="10" t="s">
        <v>653</v>
      </c>
    </row>
    <row r="1409" ht="15.75" customHeight="1">
      <c r="A1409" s="10">
        <v>32.0</v>
      </c>
      <c r="B1409" s="11" t="s">
        <v>656</v>
      </c>
      <c r="C1409" s="10" t="s">
        <v>657</v>
      </c>
      <c r="D1409" s="12">
        <f>ROUND( 30,2 )</f>
        <v>30</v>
      </c>
      <c r="E1409" s="10" t="s">
        <v>23</v>
      </c>
      <c r="F1409" s="13" t="s">
        <v>24</v>
      </c>
      <c r="G1409" s="14">
        <v>0.0</v>
      </c>
      <c r="H1409" s="12">
        <f>ROUND( D$1409*G1409,0 )</f>
        <v>0</v>
      </c>
    </row>
    <row r="1410" ht="15.75" customHeight="1">
      <c r="B1410" s="2"/>
      <c r="F1410" s="13" t="s">
        <v>25</v>
      </c>
      <c r="G1410" s="14">
        <v>0.0</v>
      </c>
      <c r="I1410" s="12">
        <f>ROUND( D$1409*G1410,0 )</f>
        <v>0</v>
      </c>
    </row>
    <row r="1411" ht="15.75" customHeight="1">
      <c r="B1411" s="2"/>
      <c r="F1411" s="13" t="s">
        <v>26</v>
      </c>
      <c r="G1411" s="14">
        <v>0.0</v>
      </c>
      <c r="J1411" s="12">
        <f>ROUND( D$1409*G1411,2 )</f>
        <v>0</v>
      </c>
    </row>
    <row r="1412" ht="15.75" customHeight="1">
      <c r="B1412" s="2"/>
    </row>
    <row r="1413" ht="15.75" customHeight="1">
      <c r="B1413" s="2"/>
    </row>
    <row r="1414" ht="15.75" customHeight="1">
      <c r="B1414" s="2"/>
      <c r="C1414" s="10" t="s">
        <v>658</v>
      </c>
    </row>
    <row r="1415" ht="15.75" customHeight="1">
      <c r="B1415" s="2"/>
      <c r="C1415" s="10" t="s">
        <v>659</v>
      </c>
    </row>
    <row r="1416" ht="15.75" customHeight="1">
      <c r="B1416" s="2"/>
      <c r="C1416" s="10" t="s">
        <v>660</v>
      </c>
    </row>
    <row r="1417" ht="15.75" customHeight="1">
      <c r="B1417" s="2"/>
      <c r="C1417" s="10" t="s">
        <v>661</v>
      </c>
    </row>
    <row r="1418" ht="15.75" customHeight="1">
      <c r="B1418" s="2"/>
      <c r="C1418" s="10" t="s">
        <v>662</v>
      </c>
    </row>
    <row r="1419" ht="15.75" customHeight="1">
      <c r="B1419" s="2"/>
      <c r="C1419" s="10" t="s">
        <v>663</v>
      </c>
    </row>
    <row r="1420" ht="15.75" customHeight="1">
      <c r="B1420" s="2"/>
      <c r="C1420" s="10" t="s">
        <v>664</v>
      </c>
    </row>
    <row r="1421" ht="15.75" customHeight="1">
      <c r="B1421" s="2"/>
      <c r="C1421" s="10" t="s">
        <v>665</v>
      </c>
    </row>
    <row r="1422" ht="15.75" customHeight="1">
      <c r="A1422" s="10">
        <v>33.0</v>
      </c>
      <c r="B1422" s="11" t="s">
        <v>666</v>
      </c>
      <c r="C1422" s="10" t="s">
        <v>667</v>
      </c>
      <c r="D1422" s="12">
        <f>ROUND( 1,2 )</f>
        <v>1</v>
      </c>
      <c r="E1422" s="10" t="s">
        <v>32</v>
      </c>
      <c r="F1422" s="13" t="s">
        <v>24</v>
      </c>
      <c r="G1422" s="14">
        <v>0.0</v>
      </c>
      <c r="H1422" s="12">
        <f>ROUND( D$1422*G1422,0 )</f>
        <v>0</v>
      </c>
    </row>
    <row r="1423" ht="15.75" customHeight="1">
      <c r="B1423" s="2"/>
      <c r="F1423" s="13" t="s">
        <v>25</v>
      </c>
      <c r="G1423" s="14">
        <v>0.0</v>
      </c>
      <c r="I1423" s="12">
        <f>ROUND( D$1422*G1423,0 )</f>
        <v>0</v>
      </c>
    </row>
    <row r="1424" ht="15.75" customHeight="1">
      <c r="B1424" s="2"/>
      <c r="F1424" s="13" t="s">
        <v>26</v>
      </c>
      <c r="G1424" s="14">
        <v>0.0</v>
      </c>
      <c r="J1424" s="12">
        <f>ROUND( D$1422*G1424,2 )</f>
        <v>0</v>
      </c>
    </row>
    <row r="1425" ht="15.75" customHeight="1">
      <c r="B1425" s="2"/>
    </row>
    <row r="1426" ht="15.75" customHeight="1">
      <c r="B1426" s="2"/>
    </row>
    <row r="1427" ht="15.75" customHeight="1">
      <c r="B1427" s="2"/>
      <c r="C1427" s="10" t="s">
        <v>668</v>
      </c>
    </row>
    <row r="1428" ht="15.75" customHeight="1">
      <c r="B1428" s="2"/>
      <c r="C1428" s="10" t="s">
        <v>669</v>
      </c>
    </row>
    <row r="1429" ht="15.75" customHeight="1">
      <c r="B1429" s="2"/>
      <c r="C1429" s="10" t="s">
        <v>280</v>
      </c>
    </row>
    <row r="1430" ht="15.75" customHeight="1">
      <c r="B1430" s="2"/>
      <c r="C1430" s="10" t="s">
        <v>662</v>
      </c>
    </row>
    <row r="1431" ht="15.75" customHeight="1">
      <c r="B1431" s="2"/>
      <c r="C1431" s="10" t="s">
        <v>663</v>
      </c>
    </row>
    <row r="1432" ht="15.75" customHeight="1">
      <c r="B1432" s="2"/>
      <c r="C1432" s="10" t="s">
        <v>670</v>
      </c>
    </row>
    <row r="1433" ht="15.75" customHeight="1">
      <c r="B1433" s="2"/>
      <c r="C1433" s="10" t="s">
        <v>671</v>
      </c>
    </row>
    <row r="1434" ht="15.75" customHeight="1">
      <c r="A1434" s="10">
        <v>34.0</v>
      </c>
      <c r="B1434" s="11" t="s">
        <v>672</v>
      </c>
      <c r="C1434" s="10" t="s">
        <v>673</v>
      </c>
      <c r="D1434" s="12">
        <f>ROUND( 2,2 )</f>
        <v>2</v>
      </c>
      <c r="E1434" s="10" t="s">
        <v>32</v>
      </c>
      <c r="F1434" s="13" t="s">
        <v>24</v>
      </c>
      <c r="G1434" s="14">
        <v>0.0</v>
      </c>
      <c r="H1434" s="12">
        <f>ROUND( D$1434*G1434,0 )</f>
        <v>0</v>
      </c>
    </row>
    <row r="1435" ht="15.75" customHeight="1">
      <c r="B1435" s="2"/>
      <c r="F1435" s="13" t="s">
        <v>25</v>
      </c>
      <c r="G1435" s="14">
        <v>0.0</v>
      </c>
      <c r="I1435" s="12">
        <f>ROUND( D$1434*G1435,0 )</f>
        <v>0</v>
      </c>
    </row>
    <row r="1436" ht="15.75" customHeight="1">
      <c r="B1436" s="2"/>
      <c r="F1436" s="13" t="s">
        <v>26</v>
      </c>
      <c r="G1436" s="14">
        <v>0.0</v>
      </c>
      <c r="J1436" s="12">
        <f>ROUND( D$1434*G1436,2 )</f>
        <v>0</v>
      </c>
    </row>
    <row r="1437" ht="15.75" customHeight="1">
      <c r="B1437" s="2"/>
    </row>
    <row r="1438" ht="15.75" customHeight="1">
      <c r="B1438" s="2"/>
    </row>
    <row r="1439" ht="15.75" customHeight="1">
      <c r="B1439" s="2"/>
      <c r="C1439" s="10" t="s">
        <v>668</v>
      </c>
    </row>
    <row r="1440" ht="15.75" customHeight="1">
      <c r="B1440" s="2"/>
      <c r="C1440" s="10" t="s">
        <v>669</v>
      </c>
    </row>
    <row r="1441" ht="15.75" customHeight="1">
      <c r="B1441" s="2"/>
      <c r="C1441" s="10" t="s">
        <v>280</v>
      </c>
    </row>
    <row r="1442" ht="15.75" customHeight="1">
      <c r="B1442" s="2"/>
      <c r="C1442" s="10" t="s">
        <v>662</v>
      </c>
    </row>
    <row r="1443" ht="15.75" customHeight="1">
      <c r="B1443" s="2"/>
      <c r="C1443" s="10" t="s">
        <v>663</v>
      </c>
    </row>
    <row r="1444" ht="15.75" customHeight="1">
      <c r="B1444" s="2"/>
      <c r="C1444" s="10" t="s">
        <v>674</v>
      </c>
    </row>
    <row r="1445" ht="15.75" customHeight="1">
      <c r="B1445" s="2"/>
      <c r="C1445" s="10" t="s">
        <v>671</v>
      </c>
    </row>
    <row r="1446" ht="15.75" customHeight="1">
      <c r="A1446" s="10">
        <v>35.0</v>
      </c>
      <c r="B1446" s="11" t="s">
        <v>675</v>
      </c>
      <c r="C1446" s="10" t="s">
        <v>676</v>
      </c>
      <c r="D1446" s="12">
        <f>ROUND( 4,2 )</f>
        <v>4</v>
      </c>
      <c r="E1446" s="10" t="s">
        <v>32</v>
      </c>
      <c r="F1446" s="13" t="s">
        <v>24</v>
      </c>
      <c r="G1446" s="14">
        <v>0.0</v>
      </c>
      <c r="H1446" s="12">
        <f>ROUND( D$1446*G1446,0 )</f>
        <v>0</v>
      </c>
    </row>
    <row r="1447" ht="15.75" customHeight="1">
      <c r="B1447" s="2"/>
      <c r="F1447" s="13" t="s">
        <v>25</v>
      </c>
      <c r="G1447" s="14">
        <v>0.0</v>
      </c>
      <c r="I1447" s="12">
        <f>ROUND( D$1446*G1447,0 )</f>
        <v>0</v>
      </c>
    </row>
    <row r="1448" ht="15.75" customHeight="1">
      <c r="B1448" s="2"/>
      <c r="F1448" s="13" t="s">
        <v>26</v>
      </c>
      <c r="G1448" s="14">
        <v>0.0</v>
      </c>
      <c r="J1448" s="12">
        <f>ROUND( D$1446*G1448,2 )</f>
        <v>0</v>
      </c>
    </row>
    <row r="1449" ht="15.75" customHeight="1">
      <c r="B1449" s="2"/>
    </row>
    <row r="1450" ht="15.75" customHeight="1">
      <c r="B1450" s="2"/>
    </row>
    <row r="1451" ht="15.75" customHeight="1">
      <c r="B1451" s="2"/>
      <c r="C1451" s="10" t="s">
        <v>192</v>
      </c>
    </row>
    <row r="1452" ht="15.75" customHeight="1">
      <c r="B1452" s="2"/>
      <c r="C1452" s="10" t="s">
        <v>495</v>
      </c>
    </row>
    <row r="1453" ht="15.75" customHeight="1">
      <c r="A1453" s="10">
        <v>36.0</v>
      </c>
      <c r="B1453" s="11" t="s">
        <v>496</v>
      </c>
      <c r="C1453" s="10" t="s">
        <v>497</v>
      </c>
      <c r="D1453" s="12">
        <f>ROUND( 5,2 )</f>
        <v>5</v>
      </c>
      <c r="E1453" s="10" t="s">
        <v>32</v>
      </c>
      <c r="F1453" s="13" t="s">
        <v>24</v>
      </c>
      <c r="G1453" s="14">
        <v>0.0</v>
      </c>
      <c r="H1453" s="12">
        <f>ROUND( D$1453*G1453,0 )</f>
        <v>0</v>
      </c>
    </row>
    <row r="1454" ht="15.75" customHeight="1">
      <c r="B1454" s="2"/>
      <c r="F1454" s="13" t="s">
        <v>25</v>
      </c>
      <c r="G1454" s="14">
        <v>0.0</v>
      </c>
      <c r="I1454" s="12">
        <f>ROUND( D$1453*G1454,0 )</f>
        <v>0</v>
      </c>
    </row>
    <row r="1455" ht="15.75" customHeight="1">
      <c r="B1455" s="2"/>
      <c r="F1455" s="13" t="s">
        <v>26</v>
      </c>
      <c r="G1455" s="14">
        <v>0.0</v>
      </c>
      <c r="J1455" s="12">
        <f>ROUND( D$1453*G1455,2 )</f>
        <v>0</v>
      </c>
    </row>
    <row r="1456" ht="15.75" customHeight="1">
      <c r="B1456" s="2"/>
    </row>
    <row r="1457" ht="15.75" customHeight="1">
      <c r="B1457" s="2"/>
    </row>
    <row r="1458" ht="15.75" customHeight="1">
      <c r="B1458" s="2"/>
      <c r="C1458" s="10" t="s">
        <v>677</v>
      </c>
    </row>
    <row r="1459" ht="15.75" customHeight="1">
      <c r="B1459" s="2"/>
      <c r="C1459" s="10" t="s">
        <v>678</v>
      </c>
    </row>
    <row r="1460" ht="15.75" customHeight="1">
      <c r="A1460" s="10">
        <v>37.0</v>
      </c>
      <c r="B1460" s="11" t="s">
        <v>679</v>
      </c>
      <c r="C1460" s="10"/>
      <c r="D1460" s="12">
        <f>ROUND( 1,2 )</f>
        <v>1</v>
      </c>
      <c r="E1460" s="10" t="s">
        <v>67</v>
      </c>
      <c r="F1460" s="13" t="s">
        <v>24</v>
      </c>
      <c r="G1460" s="14">
        <v>0.0</v>
      </c>
      <c r="H1460" s="12">
        <f>ROUND( D$1460*G1460,2 )</f>
        <v>0</v>
      </c>
    </row>
    <row r="1461" ht="15.75" customHeight="1">
      <c r="B1461" s="2"/>
      <c r="F1461" s="13" t="s">
        <v>25</v>
      </c>
      <c r="G1461" s="14">
        <v>0.0</v>
      </c>
      <c r="I1461" s="12">
        <f>ROUND( D$1460*G1461,0 )</f>
        <v>0</v>
      </c>
    </row>
    <row r="1462" ht="15.75" customHeight="1">
      <c r="B1462" s="2"/>
      <c r="F1462" s="13" t="s">
        <v>26</v>
      </c>
      <c r="G1462" s="14">
        <v>0.0</v>
      </c>
      <c r="J1462" s="12">
        <f>ROUND( D$1460*G1462,2 )</f>
        <v>0</v>
      </c>
    </row>
    <row r="1463" ht="15.75" customHeight="1">
      <c r="B1463" s="2"/>
    </row>
    <row r="1464" ht="15.75" customHeight="1">
      <c r="B1464" s="2"/>
    </row>
    <row r="1465" ht="15.75" customHeight="1">
      <c r="B1465" s="2"/>
      <c r="C1465" s="10" t="s">
        <v>677</v>
      </c>
    </row>
    <row r="1466" ht="15.75" customHeight="1">
      <c r="B1466" s="2"/>
      <c r="C1466" s="10" t="s">
        <v>507</v>
      </c>
    </row>
    <row r="1467" ht="15.75" customHeight="1">
      <c r="A1467" s="10">
        <v>38.0</v>
      </c>
      <c r="B1467" s="11" t="s">
        <v>680</v>
      </c>
      <c r="C1467" s="10"/>
      <c r="D1467" s="12">
        <f>ROUND( 1,2 )</f>
        <v>1</v>
      </c>
      <c r="E1467" s="10" t="s">
        <v>199</v>
      </c>
      <c r="F1467" s="13" t="s">
        <v>24</v>
      </c>
      <c r="G1467" s="14">
        <v>0.0</v>
      </c>
      <c r="H1467" s="12">
        <f>ROUND( D$1467*G1467,2 )</f>
        <v>0</v>
      </c>
    </row>
    <row r="1468" ht="15.75" customHeight="1">
      <c r="B1468" s="2"/>
      <c r="F1468" s="13" t="s">
        <v>25</v>
      </c>
      <c r="G1468" s="14">
        <v>0.0</v>
      </c>
      <c r="I1468" s="12">
        <f>ROUND( D$1467*G1468,0 )</f>
        <v>0</v>
      </c>
    </row>
    <row r="1469" ht="15.75" customHeight="1">
      <c r="B1469" s="2"/>
      <c r="F1469" s="13" t="s">
        <v>26</v>
      </c>
      <c r="G1469" s="14">
        <v>0.0</v>
      </c>
      <c r="J1469" s="12">
        <f>ROUND( D$1467*G1469,2 )</f>
        <v>0</v>
      </c>
    </row>
    <row r="1470" ht="15.75" customHeight="1">
      <c r="B1470" s="2"/>
    </row>
    <row r="1471" ht="15.75" customHeight="1">
      <c r="B1471" s="2"/>
    </row>
    <row r="1472" ht="15.75" customHeight="1">
      <c r="B1472" s="2"/>
      <c r="C1472" s="10" t="s">
        <v>677</v>
      </c>
    </row>
    <row r="1473" ht="15.75" customHeight="1">
      <c r="B1473" s="2"/>
      <c r="C1473" s="10" t="s">
        <v>681</v>
      </c>
    </row>
    <row r="1474" ht="15.75" customHeight="1">
      <c r="A1474" s="10">
        <v>39.0</v>
      </c>
      <c r="B1474" s="11" t="s">
        <v>682</v>
      </c>
      <c r="C1474" s="10" t="s">
        <v>683</v>
      </c>
      <c r="D1474" s="12">
        <f>ROUND( 1,2 )</f>
        <v>1</v>
      </c>
      <c r="E1474" s="10" t="s">
        <v>32</v>
      </c>
      <c r="F1474" s="13" t="s">
        <v>24</v>
      </c>
      <c r="G1474" s="14">
        <v>0.0</v>
      </c>
      <c r="H1474" s="12">
        <f>ROUND( D$1474*G1474,2 )</f>
        <v>0</v>
      </c>
    </row>
    <row r="1475" ht="15.75" customHeight="1">
      <c r="B1475" s="2"/>
      <c r="F1475" s="13" t="s">
        <v>25</v>
      </c>
      <c r="G1475" s="14">
        <v>0.0</v>
      </c>
      <c r="I1475" s="12">
        <f>ROUND( D$1474*G1475,0 )</f>
        <v>0</v>
      </c>
    </row>
    <row r="1476" ht="15.75" customHeight="1">
      <c r="B1476" s="2"/>
      <c r="F1476" s="13" t="s">
        <v>26</v>
      </c>
      <c r="G1476" s="14">
        <v>0.0</v>
      </c>
      <c r="J1476" s="12">
        <f>ROUND( D$1474*G1476,2 )</f>
        <v>0</v>
      </c>
    </row>
    <row r="1477" ht="15.75" customHeight="1">
      <c r="B1477" s="2"/>
    </row>
    <row r="1478" ht="15.75" customHeight="1">
      <c r="B1478" s="2"/>
    </row>
    <row r="1479" ht="15.75" customHeight="1">
      <c r="B1479" s="2"/>
      <c r="C1479" s="10" t="s">
        <v>677</v>
      </c>
    </row>
    <row r="1480" ht="15.75" customHeight="1">
      <c r="B1480" s="2"/>
      <c r="C1480" s="10" t="s">
        <v>684</v>
      </c>
    </row>
    <row r="1481" ht="15.75" customHeight="1">
      <c r="A1481" s="10">
        <v>40.0</v>
      </c>
      <c r="B1481" s="11" t="s">
        <v>685</v>
      </c>
      <c r="C1481" s="10" t="s">
        <v>683</v>
      </c>
      <c r="D1481" s="12">
        <f>ROUND( 1,2 )</f>
        <v>1</v>
      </c>
      <c r="E1481" s="10" t="s">
        <v>32</v>
      </c>
      <c r="F1481" s="13" t="s">
        <v>24</v>
      </c>
      <c r="G1481" s="14">
        <v>0.0</v>
      </c>
      <c r="H1481" s="12">
        <f>ROUND( D$1481*G1481,2 )</f>
        <v>0</v>
      </c>
    </row>
    <row r="1482" ht="15.75" customHeight="1">
      <c r="B1482" s="2"/>
      <c r="F1482" s="13" t="s">
        <v>25</v>
      </c>
      <c r="G1482" s="14">
        <v>0.0</v>
      </c>
      <c r="I1482" s="12">
        <f>ROUND( D$1481*G1482,0 )</f>
        <v>0</v>
      </c>
    </row>
    <row r="1483" ht="15.75" customHeight="1">
      <c r="B1483" s="2"/>
      <c r="F1483" s="13" t="s">
        <v>26</v>
      </c>
      <c r="G1483" s="14">
        <v>0.0</v>
      </c>
      <c r="J1483" s="12">
        <f>ROUND( D$1481*G1483,2 )</f>
        <v>0</v>
      </c>
    </row>
    <row r="1484" ht="15.75" customHeight="1">
      <c r="B1484" s="2"/>
    </row>
    <row r="1485" ht="15.75" customHeight="1">
      <c r="B1485" s="2"/>
    </row>
    <row r="1486" ht="15.75" customHeight="1">
      <c r="B1486" s="2"/>
      <c r="C1486" s="10" t="s">
        <v>686</v>
      </c>
    </row>
    <row r="1487" ht="15.75" customHeight="1">
      <c r="B1487" s="2"/>
      <c r="C1487" s="10" t="s">
        <v>687</v>
      </c>
    </row>
    <row r="1488" ht="15.75" customHeight="1">
      <c r="A1488" s="10">
        <v>41.0</v>
      </c>
      <c r="B1488" s="11" t="s">
        <v>688</v>
      </c>
      <c r="C1488" s="10"/>
      <c r="D1488" s="12">
        <f>ROUND( 1,2 )</f>
        <v>1</v>
      </c>
      <c r="E1488" s="10" t="s">
        <v>67</v>
      </c>
      <c r="F1488" s="13" t="s">
        <v>24</v>
      </c>
      <c r="G1488" s="14">
        <v>0.0</v>
      </c>
      <c r="H1488" s="12">
        <f>ROUND( D$1488*G1488,0 )</f>
        <v>0</v>
      </c>
    </row>
    <row r="1489" ht="15.75" customHeight="1">
      <c r="B1489" s="2"/>
      <c r="F1489" s="13" t="s">
        <v>25</v>
      </c>
      <c r="G1489" s="14">
        <v>0.0</v>
      </c>
      <c r="I1489" s="12">
        <f>ROUND( D$1488*G1489,0 )</f>
        <v>0</v>
      </c>
    </row>
    <row r="1490" ht="15.75" customHeight="1">
      <c r="B1490" s="2"/>
      <c r="F1490" s="13" t="s">
        <v>26</v>
      </c>
      <c r="G1490" s="14">
        <v>0.0</v>
      </c>
      <c r="J1490" s="12">
        <f>ROUND( D$1488*G1490,2 )</f>
        <v>0</v>
      </c>
    </row>
    <row r="1491" ht="15.75" customHeight="1">
      <c r="B1491" s="2"/>
    </row>
    <row r="1492" ht="15.75" customHeight="1">
      <c r="B1492" s="2"/>
    </row>
    <row r="1493" ht="15.75" customHeight="1">
      <c r="B1493" s="2"/>
      <c r="C1493" s="10" t="s">
        <v>686</v>
      </c>
    </row>
    <row r="1494" ht="15.75" customHeight="1">
      <c r="B1494" s="2"/>
      <c r="C1494" s="10" t="s">
        <v>689</v>
      </c>
    </row>
    <row r="1495" ht="15.75" customHeight="1">
      <c r="A1495" s="10">
        <v>42.0</v>
      </c>
      <c r="B1495" s="11" t="s">
        <v>690</v>
      </c>
      <c r="C1495" s="10" t="s">
        <v>683</v>
      </c>
      <c r="D1495" s="12">
        <f>ROUND( 1,2 )</f>
        <v>1</v>
      </c>
      <c r="E1495" s="10" t="s">
        <v>32</v>
      </c>
      <c r="F1495" s="13" t="s">
        <v>24</v>
      </c>
      <c r="G1495" s="14">
        <v>0.0</v>
      </c>
      <c r="H1495" s="12">
        <f>ROUND( D$1495*G1495,2 )</f>
        <v>0</v>
      </c>
    </row>
    <row r="1496" ht="15.75" customHeight="1">
      <c r="B1496" s="2"/>
      <c r="F1496" s="13" t="s">
        <v>25</v>
      </c>
      <c r="G1496" s="14">
        <v>0.0</v>
      </c>
      <c r="I1496" s="12">
        <f>ROUND( D$1495*G1496,0 )</f>
        <v>0</v>
      </c>
    </row>
    <row r="1497" ht="15.75" customHeight="1">
      <c r="B1497" s="2"/>
      <c r="F1497" s="13" t="s">
        <v>26</v>
      </c>
      <c r="G1497" s="14">
        <v>0.0</v>
      </c>
      <c r="J1497" s="12">
        <f>ROUND( D$1495*G1497,2 )</f>
        <v>0</v>
      </c>
    </row>
    <row r="1498" ht="15.75" customHeight="1">
      <c r="B1498" s="2"/>
    </row>
    <row r="1499" ht="15.75" customHeight="1">
      <c r="B1499" s="2"/>
    </row>
    <row r="1500" ht="15.75" customHeight="1">
      <c r="B1500" s="2"/>
      <c r="C1500" s="10" t="s">
        <v>691</v>
      </c>
    </row>
    <row r="1501" ht="15.75" customHeight="1">
      <c r="B1501" s="2"/>
      <c r="C1501" s="10" t="s">
        <v>205</v>
      </c>
    </row>
    <row r="1502" ht="15.75" customHeight="1">
      <c r="B1502" s="2"/>
      <c r="C1502" s="10" t="s">
        <v>513</v>
      </c>
    </row>
    <row r="1503" ht="15.75" customHeight="1">
      <c r="A1503" s="10">
        <v>43.0</v>
      </c>
      <c r="B1503" s="11" t="s">
        <v>692</v>
      </c>
      <c r="C1503" s="10"/>
      <c r="D1503" s="12">
        <f>ROUND( 1,2 )</f>
        <v>1</v>
      </c>
      <c r="E1503" s="10" t="s">
        <v>67</v>
      </c>
      <c r="F1503" s="13" t="s">
        <v>24</v>
      </c>
      <c r="G1503" s="14">
        <v>0.0</v>
      </c>
      <c r="H1503" s="12">
        <f>ROUND( D$1503*G1503,2 )</f>
        <v>0</v>
      </c>
    </row>
    <row r="1504" ht="15.75" customHeight="1">
      <c r="B1504" s="2"/>
      <c r="F1504" s="13" t="s">
        <v>25</v>
      </c>
      <c r="G1504" s="14">
        <v>0.0</v>
      </c>
      <c r="I1504" s="12">
        <f>ROUND( D$1503*G1504,0 )</f>
        <v>0</v>
      </c>
    </row>
    <row r="1505" ht="15.75" customHeight="1">
      <c r="B1505" s="2"/>
      <c r="F1505" s="13" t="s">
        <v>26</v>
      </c>
      <c r="G1505" s="14">
        <v>0.0</v>
      </c>
      <c r="J1505" s="12">
        <f>ROUND( D$1503*G1505,2 )</f>
        <v>0</v>
      </c>
    </row>
    <row r="1506" ht="15.75" customHeight="1">
      <c r="B1506" s="2"/>
    </row>
    <row r="1507" ht="15.75" customHeight="1">
      <c r="B1507" s="2"/>
    </row>
    <row r="1508" ht="15.75" customHeight="1">
      <c r="B1508" s="2"/>
      <c r="C1508" s="10" t="s">
        <v>691</v>
      </c>
    </row>
    <row r="1509" ht="15.75" customHeight="1">
      <c r="B1509" s="2"/>
      <c r="C1509" s="10" t="s">
        <v>205</v>
      </c>
    </row>
    <row r="1510" ht="15.75" customHeight="1">
      <c r="B1510" s="2"/>
      <c r="C1510" s="10" t="s">
        <v>208</v>
      </c>
    </row>
    <row r="1511" ht="15.75" customHeight="1">
      <c r="A1511" s="10">
        <v>44.0</v>
      </c>
      <c r="B1511" s="11" t="s">
        <v>693</v>
      </c>
      <c r="C1511" s="10"/>
      <c r="D1511" s="12">
        <f>ROUND( 1,2 )</f>
        <v>1</v>
      </c>
      <c r="E1511" s="10" t="s">
        <v>67</v>
      </c>
      <c r="F1511" s="13" t="s">
        <v>24</v>
      </c>
      <c r="G1511" s="14">
        <v>0.0</v>
      </c>
      <c r="H1511" s="12">
        <f>ROUND( D$1511*G1511,2 )</f>
        <v>0</v>
      </c>
    </row>
    <row r="1512" ht="15.75" customHeight="1">
      <c r="B1512" s="2"/>
      <c r="F1512" s="13" t="s">
        <v>25</v>
      </c>
      <c r="G1512" s="14">
        <v>0.0</v>
      </c>
      <c r="I1512" s="12">
        <f>ROUND( D$1511*G1512,0 )</f>
        <v>0</v>
      </c>
    </row>
    <row r="1513" ht="15.75" customHeight="1">
      <c r="B1513" s="2"/>
      <c r="F1513" s="13" t="s">
        <v>26</v>
      </c>
      <c r="G1513" s="14">
        <v>0.0</v>
      </c>
      <c r="J1513" s="12">
        <f>ROUND( D$1511*G1513,2 )</f>
        <v>0</v>
      </c>
    </row>
    <row r="1514" ht="15.75" customHeight="1">
      <c r="B1514" s="2"/>
    </row>
    <row r="1515" ht="15.75" customHeight="1">
      <c r="B1515" s="2"/>
    </row>
    <row r="1516" ht="15.75" customHeight="1">
      <c r="B1516" s="2"/>
      <c r="C1516" s="10" t="s">
        <v>691</v>
      </c>
    </row>
    <row r="1517" ht="15.75" customHeight="1">
      <c r="B1517" s="2"/>
      <c r="C1517" s="10" t="s">
        <v>205</v>
      </c>
    </row>
    <row r="1518" ht="15.75" customHeight="1">
      <c r="B1518" s="2"/>
      <c r="C1518" s="10" t="s">
        <v>210</v>
      </c>
    </row>
    <row r="1519" ht="15.75" customHeight="1">
      <c r="A1519" s="10">
        <v>45.0</v>
      </c>
      <c r="B1519" s="11" t="s">
        <v>694</v>
      </c>
      <c r="C1519" s="10"/>
      <c r="D1519" s="12">
        <f>ROUND( 1,2 )</f>
        <v>1</v>
      </c>
      <c r="E1519" s="10" t="s">
        <v>67</v>
      </c>
      <c r="F1519" s="13" t="s">
        <v>24</v>
      </c>
      <c r="G1519" s="14">
        <v>0.0</v>
      </c>
      <c r="H1519" s="12">
        <f>ROUND( D$1519*G1519,2 )</f>
        <v>0</v>
      </c>
    </row>
    <row r="1520" ht="15.75" customHeight="1">
      <c r="B1520" s="2"/>
      <c r="F1520" s="13" t="s">
        <v>25</v>
      </c>
      <c r="G1520" s="14">
        <v>0.0</v>
      </c>
      <c r="I1520" s="12">
        <f>ROUND( D$1519*G1520,0 )</f>
        <v>0</v>
      </c>
    </row>
    <row r="1521" ht="15.75" customHeight="1">
      <c r="B1521" s="2"/>
      <c r="F1521" s="13" t="s">
        <v>26</v>
      </c>
      <c r="G1521" s="14">
        <v>0.0</v>
      </c>
      <c r="J1521" s="12">
        <f>ROUND( D$1519*G1521,2 )</f>
        <v>0</v>
      </c>
    </row>
    <row r="1522" ht="15.75" customHeight="1">
      <c r="B1522" s="2"/>
    </row>
    <row r="1523" ht="15.75" customHeight="1">
      <c r="B1523" s="2"/>
    </row>
    <row r="1524" ht="15.75" customHeight="1">
      <c r="B1524" s="2"/>
      <c r="C1524" s="10" t="s">
        <v>691</v>
      </c>
    </row>
    <row r="1525" ht="15.75" customHeight="1">
      <c r="B1525" s="2"/>
      <c r="C1525" s="10" t="s">
        <v>205</v>
      </c>
    </row>
    <row r="1526" ht="15.75" customHeight="1">
      <c r="B1526" s="2"/>
      <c r="C1526" s="10" t="s">
        <v>212</v>
      </c>
    </row>
    <row r="1527" ht="15.75" customHeight="1">
      <c r="A1527" s="10">
        <v>46.0</v>
      </c>
      <c r="B1527" s="11" t="s">
        <v>695</v>
      </c>
      <c r="C1527" s="10"/>
      <c r="D1527" s="12">
        <f>ROUND( 1,2 )</f>
        <v>1</v>
      </c>
      <c r="E1527" s="10" t="s">
        <v>67</v>
      </c>
      <c r="F1527" s="13" t="s">
        <v>24</v>
      </c>
      <c r="G1527" s="14">
        <v>0.0</v>
      </c>
      <c r="H1527" s="12">
        <f>ROUND( D$1527*G1527,2 )</f>
        <v>0</v>
      </c>
    </row>
    <row r="1528" ht="15.75" customHeight="1">
      <c r="B1528" s="2"/>
      <c r="F1528" s="13" t="s">
        <v>25</v>
      </c>
      <c r="G1528" s="14">
        <v>0.0</v>
      </c>
      <c r="I1528" s="12">
        <f>ROUND( D$1527*G1528,0 )</f>
        <v>0</v>
      </c>
    </row>
    <row r="1529" ht="15.75" customHeight="1">
      <c r="B1529" s="2"/>
      <c r="F1529" s="13" t="s">
        <v>26</v>
      </c>
      <c r="G1529" s="14">
        <v>0.0</v>
      </c>
      <c r="J1529" s="12">
        <f>ROUND( D$1527*G1529,2 )</f>
        <v>0</v>
      </c>
    </row>
    <row r="1530" ht="15.75" customHeight="1">
      <c r="B1530" s="2"/>
    </row>
    <row r="1531" ht="15.75" customHeight="1">
      <c r="B1531" s="2"/>
    </row>
    <row r="1532" ht="15.75" customHeight="1">
      <c r="B1532" s="2"/>
      <c r="H1532" s="15">
        <f t="shared" ref="H1532:I1532" si="4">ROUND( SUM(H1083:H1531),0 )</f>
        <v>0</v>
      </c>
      <c r="I1532" s="15">
        <f t="shared" si="4"/>
        <v>0</v>
      </c>
      <c r="J1532" s="15">
        <f>ROUND( SUM(J1083:J1531),2 )</f>
        <v>0</v>
      </c>
    </row>
    <row r="1533" ht="15.75" customHeight="1">
      <c r="B1533" s="2"/>
      <c r="H1533" s="17">
        <f t="shared" ref="H1533:J1533" si="5">ROUND( SUM(H174,H427,H1081,H1532),0 )</f>
        <v>0</v>
      </c>
      <c r="I1533" s="17">
        <f t="shared" si="5"/>
        <v>0</v>
      </c>
      <c r="J1533" s="17">
        <f t="shared" si="5"/>
        <v>0</v>
      </c>
    </row>
  </sheetData>
  <printOptions/>
  <pageMargins bottom="0.7480314960629921" footer="0.0" header="0.0" left="0.7086614173228347" right="0.7086614173228347" top="0.7480314960629921"/>
  <pageSetup paperSize="9" scale="6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2.13"/>
    <col customWidth="1" min="2" max="2" width="16.13"/>
    <col customWidth="1" min="3" max="3" width="16.5"/>
    <col customWidth="1" min="4" max="4" width="9.25"/>
    <col customWidth="1" min="5" max="26" width="7.63"/>
  </cols>
  <sheetData>
    <row r="1">
      <c r="A1" s="18" t="s">
        <v>696</v>
      </c>
      <c r="B1" s="19"/>
      <c r="C1" s="19"/>
      <c r="D1" s="19"/>
    </row>
    <row r="2">
      <c r="A2" s="18" t="s">
        <v>697</v>
      </c>
      <c r="B2" s="20" t="s">
        <v>698</v>
      </c>
      <c r="C2" s="20"/>
      <c r="D2" s="19"/>
    </row>
    <row r="3">
      <c r="A3" s="18" t="s">
        <v>699</v>
      </c>
      <c r="B3" s="20" t="s">
        <v>700</v>
      </c>
      <c r="C3" s="20"/>
      <c r="D3" s="19"/>
    </row>
    <row r="4">
      <c r="A4" s="21"/>
      <c r="B4" s="19"/>
      <c r="C4" s="19"/>
      <c r="D4" s="19"/>
    </row>
    <row r="5">
      <c r="A5" s="18" t="s">
        <v>701</v>
      </c>
      <c r="B5" s="19"/>
      <c r="C5" s="19"/>
      <c r="D5" s="19"/>
    </row>
    <row r="6">
      <c r="A6" s="19"/>
      <c r="B6" s="20" t="s">
        <v>702</v>
      </c>
      <c r="C6" s="19"/>
      <c r="D6" s="19"/>
    </row>
    <row r="7">
      <c r="A7" s="18" t="s">
        <v>703</v>
      </c>
      <c r="B7" s="20" t="s">
        <v>704</v>
      </c>
      <c r="C7" s="19"/>
      <c r="D7" s="19"/>
    </row>
    <row r="8">
      <c r="A8" s="18" t="s">
        <v>703</v>
      </c>
      <c r="B8" s="20" t="s">
        <v>705</v>
      </c>
      <c r="C8" s="19"/>
      <c r="D8" s="19"/>
    </row>
    <row r="9">
      <c r="A9" s="18" t="s">
        <v>703</v>
      </c>
      <c r="B9" s="18" t="s">
        <v>703</v>
      </c>
      <c r="C9" s="19"/>
      <c r="D9" s="19"/>
    </row>
    <row r="10">
      <c r="A10" s="21"/>
      <c r="B10" s="19"/>
      <c r="C10" s="19"/>
      <c r="D10" s="19"/>
    </row>
    <row r="11">
      <c r="A11" s="21"/>
      <c r="B11" s="19"/>
      <c r="C11" s="19"/>
      <c r="D11" s="19"/>
    </row>
    <row r="12">
      <c r="A12" s="21"/>
      <c r="B12" s="19"/>
      <c r="C12" s="19"/>
      <c r="D12" s="19"/>
    </row>
    <row r="13">
      <c r="A13" s="22"/>
      <c r="B13" s="22" t="s">
        <v>706</v>
      </c>
      <c r="C13" s="19"/>
      <c r="D13" s="19"/>
    </row>
    <row r="14">
      <c r="A14" s="22"/>
      <c r="B14" s="23" t="s">
        <v>707</v>
      </c>
      <c r="C14" s="19"/>
      <c r="D14" s="19"/>
    </row>
    <row r="15">
      <c r="A15" s="23"/>
      <c r="B15" s="24"/>
      <c r="C15" s="19"/>
      <c r="D15" s="19"/>
    </row>
    <row r="16">
      <c r="A16" s="24"/>
      <c r="B16" s="23" t="s">
        <v>708</v>
      </c>
      <c r="C16" s="19"/>
      <c r="D16" s="19"/>
    </row>
    <row r="17">
      <c r="A17" s="23"/>
      <c r="B17" s="23" t="s">
        <v>709</v>
      </c>
      <c r="C17" s="19"/>
      <c r="D17" s="19"/>
    </row>
    <row r="18">
      <c r="A18" s="23"/>
      <c r="B18" s="23" t="s">
        <v>710</v>
      </c>
      <c r="C18" s="19"/>
      <c r="D18" s="19"/>
    </row>
    <row r="19">
      <c r="A19" s="23"/>
      <c r="B19" s="19"/>
      <c r="C19" s="19"/>
      <c r="D19" s="19"/>
    </row>
    <row r="20">
      <c r="A20" s="24"/>
      <c r="B20" s="19"/>
      <c r="C20" s="19"/>
      <c r="D20" s="19"/>
    </row>
    <row r="21" ht="15.75" customHeight="1">
      <c r="A21" s="24"/>
      <c r="B21" s="19"/>
      <c r="C21" s="19"/>
      <c r="D21" s="19"/>
    </row>
    <row r="22" ht="15.75" customHeight="1">
      <c r="A22" s="25" t="s">
        <v>703</v>
      </c>
      <c r="B22" s="24" t="s">
        <v>711</v>
      </c>
      <c r="C22" s="24" t="s">
        <v>712</v>
      </c>
      <c r="D22" s="19"/>
    </row>
    <row r="23" ht="15.75" customHeight="1">
      <c r="A23" s="20" t="s">
        <v>713</v>
      </c>
      <c r="B23" s="26"/>
      <c r="C23" s="26"/>
      <c r="D23" s="19"/>
    </row>
    <row r="24" ht="15.75" customHeight="1">
      <c r="A24" s="20" t="s">
        <v>714</v>
      </c>
      <c r="B24" s="26"/>
      <c r="C24" s="26"/>
      <c r="D24" s="19"/>
    </row>
    <row r="25" ht="15.75" customHeight="1">
      <c r="A25" s="20" t="s">
        <v>715</v>
      </c>
      <c r="B25" s="26"/>
      <c r="C25" s="26"/>
      <c r="D25" s="19"/>
    </row>
    <row r="26" ht="15.75" customHeight="1">
      <c r="A26" s="20" t="s">
        <v>716</v>
      </c>
      <c r="B26" s="26"/>
      <c r="C26" s="26"/>
      <c r="D26" s="19"/>
    </row>
    <row r="27" ht="15.75" customHeight="1">
      <c r="A27" s="18"/>
      <c r="B27" s="27"/>
      <c r="C27" s="27"/>
      <c r="D27" s="19"/>
    </row>
    <row r="28" ht="15.75" customHeight="1">
      <c r="A28" s="25" t="s">
        <v>717</v>
      </c>
      <c r="B28" s="28"/>
      <c r="C28" s="28"/>
      <c r="D28" s="19"/>
    </row>
    <row r="29" ht="15.75" customHeight="1">
      <c r="A29" s="29"/>
      <c r="B29" s="27"/>
      <c r="C29" s="27"/>
      <c r="D29" s="19"/>
    </row>
    <row r="30" ht="15.75" customHeight="1">
      <c r="A30" s="25" t="s">
        <v>718</v>
      </c>
      <c r="B30" s="28"/>
      <c r="D30" s="19"/>
    </row>
    <row r="31" ht="15.75" customHeight="1">
      <c r="A31" s="25"/>
      <c r="B31" s="27"/>
      <c r="C31" s="27"/>
      <c r="D31" s="19"/>
    </row>
    <row r="32" ht="15.75" customHeight="1">
      <c r="A32" s="18" t="s">
        <v>719</v>
      </c>
      <c r="B32" s="30">
        <v>0.27</v>
      </c>
      <c r="C32" s="26"/>
      <c r="D32" s="19"/>
    </row>
    <row r="33" ht="15.75" customHeight="1">
      <c r="A33" s="23"/>
      <c r="B33" s="19"/>
      <c r="C33" s="19"/>
    </row>
    <row r="34" ht="15.75" customHeight="1">
      <c r="A34" s="18"/>
      <c r="B34" s="19"/>
      <c r="C34" s="19"/>
    </row>
    <row r="35" ht="15.75" customHeight="1">
      <c r="A35" s="25" t="s">
        <v>720</v>
      </c>
      <c r="B35" s="19"/>
      <c r="C35" s="28"/>
    </row>
    <row r="36" ht="15.75" customHeight="1">
      <c r="A36" s="25"/>
      <c r="B36" s="19"/>
      <c r="C36" s="19"/>
    </row>
    <row r="37" ht="15.75" customHeight="1">
      <c r="A37" s="25"/>
      <c r="B37" s="19"/>
      <c r="C37" s="19"/>
    </row>
    <row r="38" ht="15.75" customHeight="1">
      <c r="A38" s="25"/>
      <c r="B38" s="19"/>
      <c r="C38" s="19"/>
    </row>
    <row r="39" ht="15.75" customHeight="1">
      <c r="A39" s="25"/>
      <c r="B39" s="19"/>
      <c r="C39" s="19"/>
    </row>
    <row r="40" ht="15.75" customHeight="1">
      <c r="A40" s="18" t="s">
        <v>721</v>
      </c>
      <c r="B40" s="19"/>
      <c r="C40" s="19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30:C30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2019-07-17T07:24:20Z</dcterms:created>
  <dc:creator>Zolnai György</dc:creator>
</cp:coreProperties>
</file>